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www\DV_Cvrčak\_2023\"/>
    </mc:Choice>
  </mc:AlternateContent>
  <bookViews>
    <workbookView xWindow="32760" yWindow="32760" windowWidth="18870" windowHeight="7620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  <sheet name="." sheetId="2" r:id="rId6"/>
  </sheets>
  <calcPr calcId="181029"/>
</workbook>
</file>

<file path=xl/calcChain.xml><?xml version="1.0" encoding="utf-8"?>
<calcChain xmlns="http://schemas.openxmlformats.org/spreadsheetml/2006/main">
  <c r="H24" i="3" l="1"/>
  <c r="D11" i="5"/>
  <c r="D12" i="5"/>
  <c r="D13" i="5"/>
  <c r="D10" i="5"/>
  <c r="G49" i="3"/>
  <c r="G29" i="3"/>
  <c r="G37" i="3"/>
  <c r="G20" i="3"/>
  <c r="G19" i="3"/>
  <c r="H27" i="1"/>
  <c r="H26" i="1"/>
  <c r="G8" i="7"/>
  <c r="G9" i="7"/>
  <c r="G10" i="7"/>
  <c r="G11" i="7"/>
  <c r="G12" i="7"/>
  <c r="G15" i="7"/>
  <c r="G16" i="7"/>
  <c r="G17" i="7"/>
  <c r="G18" i="7"/>
  <c r="G19" i="7"/>
  <c r="G20" i="7"/>
  <c r="G21" i="7"/>
  <c r="F25" i="7"/>
  <c r="F41" i="3"/>
  <c r="F40" i="3"/>
  <c r="F39" i="3"/>
  <c r="G39" i="3"/>
  <c r="F38" i="3"/>
  <c r="G38" i="3"/>
  <c r="F24" i="3"/>
  <c r="G24" i="3"/>
  <c r="H9" i="3"/>
  <c r="F9" i="3"/>
  <c r="G9" i="3"/>
  <c r="F14" i="1"/>
  <c r="F20" i="3"/>
  <c r="F21" i="3"/>
  <c r="G21" i="3"/>
  <c r="F19" i="3"/>
  <c r="F7" i="7"/>
  <c r="G7" i="7"/>
  <c r="F8" i="7"/>
  <c r="F9" i="7"/>
  <c r="F10" i="7"/>
  <c r="F11" i="7"/>
  <c r="F12" i="7"/>
  <c r="F13" i="7"/>
  <c r="G13" i="7"/>
  <c r="F14" i="7"/>
  <c r="G14" i="7"/>
  <c r="F15" i="7"/>
  <c r="F16" i="7"/>
  <c r="F17" i="7"/>
  <c r="F18" i="7"/>
  <c r="F19" i="7"/>
  <c r="F20" i="7"/>
  <c r="F21" i="7"/>
  <c r="F6" i="7"/>
  <c r="G6" i="7"/>
  <c r="F29" i="3"/>
  <c r="F30" i="3"/>
  <c r="G30" i="3"/>
  <c r="F32" i="3"/>
  <c r="G32" i="3"/>
  <c r="F33" i="3"/>
  <c r="G33" i="3"/>
  <c r="F34" i="3"/>
  <c r="G34" i="3"/>
  <c r="F35" i="3"/>
  <c r="G35" i="3"/>
  <c r="F36" i="3"/>
  <c r="G36" i="3"/>
  <c r="F37" i="3"/>
  <c r="F10" i="3"/>
  <c r="F11" i="3"/>
  <c r="F12" i="3"/>
  <c r="G12" i="3"/>
  <c r="F13" i="3"/>
  <c r="G13" i="3"/>
  <c r="F14" i="3"/>
  <c r="G14" i="3"/>
  <c r="F15" i="3"/>
  <c r="G15" i="3"/>
  <c r="G8" i="1"/>
  <c r="H8" i="1"/>
  <c r="G9" i="1"/>
  <c r="H9" i="1"/>
  <c r="G11" i="1"/>
  <c r="H11" i="1"/>
  <c r="G12" i="1"/>
  <c r="H12" i="1"/>
  <c r="G14" i="1"/>
  <c r="H14" i="1"/>
  <c r="F31" i="3"/>
  <c r="G31" i="3"/>
  <c r="H28" i="3"/>
  <c r="F28" i="3"/>
  <c r="G28" i="3"/>
</calcChain>
</file>

<file path=xl/sharedStrings.xml><?xml version="1.0" encoding="utf-8"?>
<sst xmlns="http://schemas.openxmlformats.org/spreadsheetml/2006/main" count="166" uniqueCount="79">
  <si>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</si>
  <si>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</si>
  <si>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</si>
  <si>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</si>
  <si>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</si>
  <si>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</si>
  <si>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</si>
  <si>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</si>
  <si>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</si>
  <si>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</si>
  <si>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</si>
  <si>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</si>
  <si>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</si>
  <si>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</si>
  <si>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</si>
  <si>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</si>
  <si>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</si>
  <si>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</si>
  <si>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</si>
  <si>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</si>
  <si>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</si>
  <si>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</si>
  <si>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</si>
  <si>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</si>
  <si>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</si>
  <si>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</si>
  <si>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</si>
  <si>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</si>
  <si>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</si>
  <si>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</si>
  <si>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</si>
  <si>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</si>
  <si>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</si>
  <si>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</si>
  <si>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</si>
  <si>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</si>
  <si>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</si>
  <si>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</si>
  <si>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</si>
  <si>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</si>
  <si>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UKUPAN DONOS VIŠKA / MANJKA IZ PRETHODNE(IH) GODINE***</t>
  </si>
  <si>
    <t>Plan za 2023.</t>
  </si>
  <si>
    <t>Pomoći iz inozemstva i od subjekata unutar općeg proračuna</t>
  </si>
  <si>
    <t>Prihodi iz nadležnog proračuna i od HZZO-a temeljem ugovornih obveza</t>
  </si>
  <si>
    <t>Ostale pomoći</t>
  </si>
  <si>
    <t>C) PRENESENI VIŠAK ILI PRENESENI MANJAK I VIŠEGODIŠNJI PLAN URAVNOTEŽENJA</t>
  </si>
  <si>
    <t>Naziv</t>
  </si>
  <si>
    <t>09 Obrazovanje</t>
  </si>
  <si>
    <t>091 Preškolsko obrazovanje</t>
  </si>
  <si>
    <t>0911 Predškolsko obrazovanje</t>
  </si>
  <si>
    <t>PROGRAM 0101</t>
  </si>
  <si>
    <t>Aktivnost A100001</t>
  </si>
  <si>
    <t>Financijski rashodi</t>
  </si>
  <si>
    <t>VIŠAK KORIŠTEN ZA POKRIĆE RASHODA</t>
  </si>
  <si>
    <t>Vlastiti izvori</t>
  </si>
  <si>
    <t>Višak prihoda poslovanja</t>
  </si>
  <si>
    <t>Prihodi od upravnih i adminis-
trativnih pristojbi, pristojbi po
posebnim propisima i naknada</t>
  </si>
  <si>
    <t>Prihodi za posebne namjene</t>
  </si>
  <si>
    <t>Prihodi za posebne namjene - višak</t>
  </si>
  <si>
    <t>UKUPNO PRIHODI</t>
  </si>
  <si>
    <t>Ukupno prihodi</t>
  </si>
  <si>
    <t>Predškolski odgoj i obrazovanje</t>
  </si>
  <si>
    <t>Izvor financiranja 11</t>
  </si>
  <si>
    <t>Izvor financiranja 41</t>
  </si>
  <si>
    <t>Izvor financiranja 52</t>
  </si>
  <si>
    <t>Izvor financiranja 94</t>
  </si>
  <si>
    <t>MANJAK POKRIVEN TEKUĆIM PRIHODIMA</t>
  </si>
  <si>
    <t>Manjak prihoda poslovanja</t>
  </si>
  <si>
    <t>UKUPNO RASHODI</t>
  </si>
  <si>
    <t>Ukupno rashodi</t>
  </si>
  <si>
    <t>Promjena iznos</t>
  </si>
  <si>
    <t>Promjena postotak</t>
  </si>
  <si>
    <t>Novi iznos</t>
  </si>
  <si>
    <t>I. IZMJENE I DOPUNE FINANCIJSKOG PLANA 
DJEČJEG VRTIĆA CVRČAK POSEDARJE ZA 2023. GODINU</t>
  </si>
  <si>
    <t>Dječji vrtić Cvrčak Posedarje</t>
  </si>
  <si>
    <t>Rashodi za nabavu nefinancijske imovine</t>
  </si>
  <si>
    <t>Rashodi za nabavu DI</t>
  </si>
  <si>
    <t>Kapitalni projekt K100001</t>
  </si>
  <si>
    <t>Nabava biopročišćivača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</si>
</sst>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sz val="8"/>
      <name val="Calibri"/>
      <family val="2"/>
      <charset val="238"/>
    </font>
    <font>
      <sz val="10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4" tint="-0.499984740745262"/>
      <name val="Arial"/>
      <family val="2"/>
      <charset val="238"/>
    </font>
    <font>
      <sz val="10"/>
      <color theme="1"/>
      <name val="Arial"/>
      <family val="2"/>
    </font>
    <font>
      <i/>
      <sz val="11"/>
      <color theme="1"/>
      <name val="Calibri"/>
      <family val="2"/>
      <charset val="238"/>
      <scheme val="minor"/>
    </font>
    <font>
      <i/>
      <sz val="10"/>
      <color theme="4" tint="-0.499984740745262"/>
      <name val="Arial"/>
      <family val="2"/>
    </font>
    <font>
      <b/>
      <i/>
      <sz val="10"/>
      <color theme="4" tint="-0.499984740745262"/>
      <name val="Arial"/>
      <family val="2"/>
    </font>
    <font>
      <sz val="10"/>
      <color theme="4" tint="-0.49998474074526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1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 applyProtection="1">
      <alignment horizontal="right" wrapText="1"/>
    </xf>
    <xf numFmtId="0" fontId="11" fillId="2" borderId="1" xfId="0" applyNumberFormat="1" applyFont="1" applyFill="1" applyBorder="1" applyAlignment="1" applyProtection="1">
      <alignment horizontal="left" vertical="center" wrapText="1"/>
    </xf>
    <xf numFmtId="0" fontId="9" fillId="2" borderId="1" xfId="0" quotePrefix="1" applyFont="1" applyFill="1" applyBorder="1" applyAlignment="1">
      <alignment horizontal="left" vertical="center"/>
    </xf>
    <xf numFmtId="0" fontId="10" fillId="2" borderId="1" xfId="0" quotePrefix="1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NumberFormat="1" applyFont="1" applyFill="1" applyBorder="1" applyAlignment="1" applyProtection="1">
      <alignment horizontal="left" vertical="center"/>
    </xf>
    <xf numFmtId="0" fontId="9" fillId="2" borderId="1" xfId="0" applyNumberFormat="1" applyFont="1" applyFill="1" applyBorder="1" applyAlignment="1" applyProtection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10" fillId="2" borderId="1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11" fillId="2" borderId="1" xfId="0" applyNumberFormat="1" applyFont="1" applyFill="1" applyBorder="1" applyAlignment="1" applyProtection="1">
      <alignment vertical="center" wrapText="1"/>
    </xf>
    <xf numFmtId="0" fontId="9" fillId="2" borderId="1" xfId="0" applyNumberFormat="1" applyFont="1" applyFill="1" applyBorder="1" applyAlignment="1" applyProtection="1">
      <alignment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6" fillId="0" borderId="4" xfId="0" quotePrefix="1" applyFont="1" applyBorder="1" applyAlignment="1">
      <alignment horizontal="left" wrapText="1"/>
    </xf>
    <xf numFmtId="0" fontId="6" fillId="0" borderId="5" xfId="0" quotePrefix="1" applyFont="1" applyBorder="1" applyAlignment="1">
      <alignment horizontal="left" wrapText="1"/>
    </xf>
    <xf numFmtId="0" fontId="6" fillId="0" borderId="5" xfId="0" quotePrefix="1" applyFont="1" applyBorder="1" applyAlignment="1">
      <alignment horizontal="center" wrapText="1"/>
    </xf>
    <xf numFmtId="0" fontId="6" fillId="0" borderId="5" xfId="0" quotePrefix="1" applyNumberFormat="1" applyFont="1" applyFill="1" applyBorder="1" applyAlignment="1" applyProtection="1">
      <alignment horizontal="left"/>
    </xf>
    <xf numFmtId="3" fontId="6" fillId="4" borderId="1" xfId="0" applyNumberFormat="1" applyFont="1" applyFill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0" fontId="20" fillId="0" borderId="2" xfId="0" applyFont="1" applyBorder="1" applyAlignment="1">
      <alignment horizontal="right" vertical="center"/>
    </xf>
    <xf numFmtId="0" fontId="11" fillId="4" borderId="4" xfId="0" applyFont="1" applyFill="1" applyBorder="1" applyAlignment="1">
      <alignment horizontal="left" vertical="center"/>
    </xf>
    <xf numFmtId="0" fontId="9" fillId="4" borderId="5" xfId="0" applyNumberFormat="1" applyFont="1" applyFill="1" applyBorder="1" applyAlignment="1" applyProtection="1">
      <alignment vertical="center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5" xfId="0" applyNumberFormat="1" applyFont="1" applyFill="1" applyBorder="1" applyAlignment="1" applyProtection="1">
      <alignment horizontal="left" vertical="center" wrapText="1" indent="1"/>
    </xf>
    <xf numFmtId="0" fontId="3" fillId="2" borderId="3" xfId="0" applyNumberFormat="1" applyFont="1" applyFill="1" applyBorder="1" applyAlignment="1" applyProtection="1">
      <alignment horizontal="left" vertical="center" wrapText="1" indent="1"/>
    </xf>
    <xf numFmtId="0" fontId="1" fillId="2" borderId="3" xfId="0" applyNumberFormat="1" applyFont="1" applyFill="1" applyBorder="1" applyAlignment="1" applyProtection="1">
      <alignment horizontal="left" vertical="center" wrapText="1"/>
    </xf>
    <xf numFmtId="3" fontId="6" fillId="2" borderId="0" xfId="0" quotePrefix="1" applyNumberFormat="1" applyFont="1" applyFill="1" applyBorder="1" applyAlignment="1">
      <alignment horizontal="right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21" fillId="4" borderId="1" xfId="0" quotePrefix="1" applyFont="1" applyFill="1" applyBorder="1" applyAlignment="1">
      <alignment horizontal="left" vertical="center"/>
    </xf>
    <xf numFmtId="0" fontId="9" fillId="0" borderId="1" xfId="0" quotePrefix="1" applyFont="1" applyFill="1" applyBorder="1" applyAlignment="1">
      <alignment horizontal="left" vertical="center"/>
    </xf>
    <xf numFmtId="0" fontId="10" fillId="0" borderId="1" xfId="0" quotePrefix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wrapText="1"/>
    </xf>
    <xf numFmtId="0" fontId="18" fillId="2" borderId="1" xfId="0" quotePrefix="1" applyFont="1" applyFill="1" applyBorder="1" applyAlignment="1">
      <alignment horizontal="left" vertical="center"/>
    </xf>
    <xf numFmtId="0" fontId="22" fillId="0" borderId="1" xfId="0" applyFont="1" applyBorder="1"/>
    <xf numFmtId="0" fontId="23" fillId="0" borderId="0" xfId="0" applyFont="1"/>
    <xf numFmtId="0" fontId="0" fillId="0" borderId="0" xfId="0" applyFont="1"/>
    <xf numFmtId="0" fontId="24" fillId="4" borderId="1" xfId="0" applyFont="1" applyFill="1" applyBorder="1"/>
    <xf numFmtId="0" fontId="24" fillId="4" borderId="1" xfId="0" applyFont="1" applyFill="1" applyBorder="1" applyAlignment="1">
      <alignment wrapText="1"/>
    </xf>
    <xf numFmtId="0" fontId="24" fillId="4" borderId="1" xfId="0" quotePrefix="1" applyFont="1" applyFill="1" applyBorder="1" applyAlignment="1">
      <alignment horizontal="left" vertical="center"/>
    </xf>
    <xf numFmtId="0" fontId="25" fillId="4" borderId="1" xfId="0" quotePrefix="1" applyFont="1" applyFill="1" applyBorder="1" applyAlignment="1">
      <alignment horizontal="left" vertical="center"/>
    </xf>
    <xf numFmtId="0" fontId="24" fillId="4" borderId="1" xfId="0" applyFont="1" applyFill="1" applyBorder="1" applyAlignment="1">
      <alignment horizontal="left" vertical="center"/>
    </xf>
    <xf numFmtId="0" fontId="24" fillId="4" borderId="1" xfId="0" applyNumberFormat="1" applyFont="1" applyFill="1" applyBorder="1" applyAlignment="1" applyProtection="1">
      <alignment horizontal="left" vertical="center" wrapText="1"/>
    </xf>
    <xf numFmtId="0" fontId="15" fillId="2" borderId="1" xfId="0" quotePrefix="1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24" fillId="4" borderId="1" xfId="0" applyFont="1" applyFill="1" applyBorder="1" applyAlignment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5" xfId="0" applyNumberFormat="1" applyFont="1" applyFill="1" applyBorder="1" applyAlignment="1" applyProtection="1">
      <alignment horizontal="left" vertical="center" wrapText="1" indent="1"/>
    </xf>
    <xf numFmtId="0" fontId="3" fillId="2" borderId="3" xfId="0" applyNumberFormat="1" applyFont="1" applyFill="1" applyBorder="1" applyAlignment="1" applyProtection="1">
      <alignment horizontal="left" vertical="center" wrapText="1" indent="1"/>
    </xf>
    <xf numFmtId="0" fontId="22" fillId="0" borderId="1" xfId="0" applyFont="1" applyBorder="1"/>
    <xf numFmtId="3" fontId="22" fillId="0" borderId="1" xfId="0" applyNumberFormat="1" applyFont="1" applyBorder="1"/>
    <xf numFmtId="0" fontId="21" fillId="4" borderId="3" xfId="0" applyNumberFormat="1" applyFont="1" applyFill="1" applyBorder="1" applyAlignment="1" applyProtection="1">
      <alignment horizontal="left" vertical="center" wrapText="1"/>
    </xf>
    <xf numFmtId="0" fontId="24" fillId="4" borderId="3" xfId="0" applyNumberFormat="1" applyFont="1" applyFill="1" applyBorder="1" applyAlignment="1" applyProtection="1">
      <alignment horizontal="left" vertical="center" wrapText="1"/>
    </xf>
    <xf numFmtId="3" fontId="6" fillId="0" borderId="4" xfId="0" quotePrefix="1" applyNumberFormat="1" applyFont="1" applyFill="1" applyBorder="1" applyAlignment="1">
      <alignment horizontal="right"/>
    </xf>
    <xf numFmtId="3" fontId="6" fillId="0" borderId="1" xfId="0" quotePrefix="1" applyNumberFormat="1" applyFont="1" applyFill="1" applyBorder="1" applyAlignment="1">
      <alignment horizontal="right"/>
    </xf>
    <xf numFmtId="4" fontId="6" fillId="4" borderId="1" xfId="0" applyNumberFormat="1" applyFont="1" applyFill="1" applyBorder="1" applyAlignment="1">
      <alignment horizontal="right"/>
    </xf>
    <xf numFmtId="4" fontId="6" fillId="0" borderId="1" xfId="0" applyNumberFormat="1" applyFont="1" applyFill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4" fontId="6" fillId="0" borderId="1" xfId="0" applyNumberFormat="1" applyFont="1" applyFill="1" applyBorder="1" applyAlignment="1" applyProtection="1">
      <alignment horizontal="right" wrapText="1"/>
    </xf>
    <xf numFmtId="4" fontId="11" fillId="4" borderId="1" xfId="0" applyNumberFormat="1" applyFont="1" applyFill="1" applyBorder="1" applyAlignment="1">
      <alignment horizontal="right"/>
    </xf>
    <xf numFmtId="4" fontId="6" fillId="3" borderId="4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horizontal="right"/>
    </xf>
    <xf numFmtId="4" fontId="6" fillId="4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4" fontId="21" fillId="4" borderId="1" xfId="0" applyNumberFormat="1" applyFont="1" applyFill="1" applyBorder="1" applyAlignment="1">
      <alignment horizontal="right"/>
    </xf>
    <xf numFmtId="4" fontId="9" fillId="0" borderId="1" xfId="0" applyNumberFormat="1" applyFont="1" applyFill="1" applyBorder="1" applyAlignment="1">
      <alignment horizontal="right"/>
    </xf>
    <xf numFmtId="4" fontId="24" fillId="4" borderId="1" xfId="0" applyNumberFormat="1" applyFont="1" applyFill="1" applyBorder="1" applyAlignment="1">
      <alignment horizontal="right"/>
    </xf>
    <xf numFmtId="4" fontId="22" fillId="0" borderId="1" xfId="0" applyNumberFormat="1" applyFont="1" applyBorder="1"/>
    <xf numFmtId="4" fontId="24" fillId="4" borderId="1" xfId="0" applyNumberFormat="1" applyFont="1" applyFill="1" applyBorder="1"/>
    <xf numFmtId="4" fontId="9" fillId="2" borderId="1" xfId="0" applyNumberFormat="1" applyFont="1" applyFill="1" applyBorder="1" applyAlignment="1">
      <alignment horizontal="right"/>
    </xf>
    <xf numFmtId="4" fontId="26" fillId="4" borderId="1" xfId="0" applyNumberFormat="1" applyFont="1" applyFill="1" applyBorder="1" applyAlignment="1">
      <alignment horizontal="right"/>
    </xf>
    <xf numFmtId="4" fontId="26" fillId="4" borderId="1" xfId="0" applyNumberFormat="1" applyFont="1" applyFill="1" applyBorder="1" applyAlignment="1" applyProtection="1">
      <alignment horizontal="right" wrapText="1"/>
    </xf>
    <xf numFmtId="4" fontId="3" fillId="2" borderId="1" xfId="0" applyNumberFormat="1" applyFont="1" applyFill="1" applyBorder="1" applyAlignment="1" applyProtection="1">
      <alignment horizontal="right" wrapText="1"/>
    </xf>
    <xf numFmtId="4" fontId="24" fillId="4" borderId="1" xfId="0" applyNumberFormat="1" applyFont="1" applyFill="1" applyBorder="1" applyAlignment="1" applyProtection="1">
      <alignment horizontal="right" wrapText="1"/>
    </xf>
    <xf numFmtId="4" fontId="26" fillId="4" borderId="3" xfId="0" applyNumberFormat="1" applyFont="1" applyFill="1" applyBorder="1" applyAlignment="1">
      <alignment horizontal="right"/>
    </xf>
    <xf numFmtId="4" fontId="17" fillId="0" borderId="1" xfId="0" applyNumberFormat="1" applyFont="1" applyFill="1" applyBorder="1" applyAlignment="1">
      <alignment horizontal="right"/>
    </xf>
    <xf numFmtId="3" fontId="6" fillId="2" borderId="0" xfId="0" applyNumberFormat="1" applyFont="1" applyFill="1" applyBorder="1" applyAlignment="1">
      <alignment horizontal="right"/>
    </xf>
    <xf numFmtId="0" fontId="24" fillId="4" borderId="3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5" xfId="0" applyNumberFormat="1" applyFont="1" applyFill="1" applyBorder="1" applyAlignment="1" applyProtection="1">
      <alignment horizontal="left" vertical="center" wrapText="1" indent="1"/>
    </xf>
    <xf numFmtId="0" fontId="3" fillId="2" borderId="3" xfId="0" applyNumberFormat="1" applyFont="1" applyFill="1" applyBorder="1" applyAlignment="1" applyProtection="1">
      <alignment horizontal="left" vertical="center" wrapText="1" indent="1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4" fontId="0" fillId="0" borderId="0" xfId="0" applyNumberFormat="1"/>
    <xf numFmtId="0" fontId="13" fillId="0" borderId="0" xfId="0" applyNumberFormat="1" applyFont="1" applyFill="1" applyBorder="1" applyAlignment="1" applyProtection="1">
      <alignment wrapText="1"/>
    </xf>
    <xf numFmtId="0" fontId="28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27" fillId="0" borderId="0" xfId="0" applyFont="1" applyAlignment="1">
      <alignment wrapText="1"/>
    </xf>
    <xf numFmtId="0" fontId="11" fillId="0" borderId="4" xfId="0" quotePrefix="1" applyNumberFormat="1" applyFont="1" applyFill="1" applyBorder="1" applyAlignment="1" applyProtection="1">
      <alignment horizontal="left" vertical="center" wrapText="1"/>
    </xf>
    <xf numFmtId="0" fontId="9" fillId="0" borderId="5" xfId="0" applyNumberFormat="1" applyFont="1" applyFill="1" applyBorder="1" applyAlignment="1" applyProtection="1">
      <alignment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6" fillId="3" borderId="5" xfId="0" applyNumberFormat="1" applyFont="1" applyFill="1" applyBorder="1" applyAlignment="1" applyProtection="1">
      <alignment horizontal="left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4" borderId="5" xfId="0" applyNumberFormat="1" applyFont="1" applyFill="1" applyBorder="1" applyAlignment="1" applyProtection="1">
      <alignment horizontal="left" vertical="center" wrapText="1"/>
    </xf>
    <xf numFmtId="0" fontId="6" fillId="4" borderId="3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0" borderId="5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4" borderId="4" xfId="0" quotePrefix="1" applyNumberFormat="1" applyFont="1" applyFill="1" applyBorder="1" applyAlignment="1" applyProtection="1">
      <alignment horizontal="left" vertical="center" wrapText="1"/>
    </xf>
    <xf numFmtId="0" fontId="9" fillId="4" borderId="5" xfId="0" applyNumberFormat="1" applyFont="1" applyFill="1" applyBorder="1" applyAlignment="1" applyProtection="1">
      <alignment vertical="center" wrapText="1"/>
    </xf>
    <xf numFmtId="0" fontId="11" fillId="0" borderId="4" xfId="0" quotePrefix="1" applyFont="1" applyBorder="1" applyAlignment="1">
      <alignment horizontal="left" vertical="center"/>
    </xf>
    <xf numFmtId="0" fontId="9" fillId="0" borderId="5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4" borderId="4" xfId="0" applyNumberFormat="1" applyFont="1" applyFill="1" applyBorder="1" applyAlignment="1" applyProtection="1">
      <alignment horizontal="left" vertical="center" wrapText="1"/>
    </xf>
    <xf numFmtId="0" fontId="9" fillId="4" borderId="5" xfId="0" applyNumberFormat="1" applyFont="1" applyFill="1" applyBorder="1" applyAlignment="1" applyProtection="1">
      <alignment vertical="center"/>
    </xf>
    <xf numFmtId="0" fontId="11" fillId="0" borderId="4" xfId="0" quotePrefix="1" applyFont="1" applyFill="1" applyBorder="1" applyAlignment="1">
      <alignment horizontal="left" vertic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16" fillId="0" borderId="4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27" fillId="0" borderId="0" xfId="0" applyFont="1" applyAlignment="1">
      <alignment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2" borderId="5" xfId="0" applyNumberFormat="1" applyFont="1" applyFill="1" applyBorder="1" applyAlignment="1" applyProtection="1">
      <alignment horizontal="left" vertical="center" wrapText="1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30" fillId="3" borderId="5" xfId="0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 wrapText="1"/>
    </xf>
    <xf numFmtId="0" fontId="21" fillId="4" borderId="4" xfId="0" applyNumberFormat="1" applyFont="1" applyFill="1" applyBorder="1" applyAlignment="1" applyProtection="1">
      <alignment horizontal="left" vertical="center" wrapText="1"/>
    </xf>
    <xf numFmtId="0" fontId="21" fillId="4" borderId="5" xfId="0" applyNumberFormat="1" applyFont="1" applyFill="1" applyBorder="1" applyAlignment="1" applyProtection="1">
      <alignment horizontal="left" vertical="center" wrapText="1"/>
    </xf>
    <xf numFmtId="0" fontId="21" fillId="4" borderId="3" xfId="0" applyNumberFormat="1" applyFont="1" applyFill="1" applyBorder="1" applyAlignment="1" applyProtection="1">
      <alignment horizontal="left" vertical="center" wrapText="1"/>
    </xf>
    <xf numFmtId="0" fontId="24" fillId="4" borderId="4" xfId="0" applyNumberFormat="1" applyFont="1" applyFill="1" applyBorder="1" applyAlignment="1" applyProtection="1">
      <alignment horizontal="left" vertical="center" wrapText="1"/>
    </xf>
    <xf numFmtId="0" fontId="24" fillId="4" borderId="5" xfId="0" applyNumberFormat="1" applyFont="1" applyFill="1" applyBorder="1" applyAlignment="1" applyProtection="1">
      <alignment horizontal="left" vertical="center" wrapText="1"/>
    </xf>
    <xf numFmtId="0" fontId="24" fillId="4" borderId="3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5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5" xfId="0" applyNumberFormat="1" applyFont="1" applyFill="1" applyBorder="1" applyAlignment="1" applyProtection="1">
      <alignment horizontal="left" vertical="center" wrapText="1" indent="1"/>
    </xf>
    <xf numFmtId="0" fontId="3" fillId="2" borderId="3" xfId="0" applyNumberFormat="1" applyFont="1" applyFill="1" applyBorder="1" applyAlignment="1" applyProtection="1">
      <alignment horizontal="left" vertical="center" wrapText="1" inden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topLeftCell="A4" workbookViewId="0">
      <selection activeCell="G8" sqref="G8"/>
    </sheetView>
  </sheetViews>
  <sheetFormatPr defaultRowHeight="15" x14ac:dyDescent="0.25"/>
  <cols>
    <col min="5" max="5" width="22.42578125" customWidth="1"/>
    <col min="6" max="6" width="22.5703125" customWidth="1"/>
    <col min="7" max="8" width="23" customWidth="1"/>
    <col min="9" max="9" width="20" customWidth="1"/>
  </cols>
  <sheetData>
    <row r="1" spans="1:9" ht="42" customHeight="1" x14ac:dyDescent="0.25">
      <c r="A1" s="102" t="s">
        <v>73</v>
      </c>
      <c r="B1" s="102"/>
      <c r="C1" s="102"/>
      <c r="D1" s="102"/>
      <c r="E1" s="102"/>
      <c r="F1" s="102"/>
      <c r="G1" s="102"/>
      <c r="H1" s="102"/>
      <c r="I1" s="102"/>
    </row>
    <row r="2" spans="1:9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102" t="s">
        <v>30</v>
      </c>
      <c r="B3" s="102"/>
      <c r="C3" s="102"/>
      <c r="D3" s="102"/>
      <c r="E3" s="102"/>
      <c r="F3" s="102"/>
      <c r="G3" s="119"/>
      <c r="H3" s="119"/>
      <c r="I3" s="119"/>
    </row>
    <row r="4" spans="1:9" ht="18" x14ac:dyDescent="0.25">
      <c r="A4" s="5"/>
      <c r="B4" s="5"/>
      <c r="C4" s="5"/>
      <c r="D4" s="5"/>
      <c r="E4" s="5"/>
      <c r="F4" s="5"/>
      <c r="G4" s="6"/>
      <c r="H4" s="6"/>
      <c r="I4" s="6"/>
    </row>
    <row r="5" spans="1:9" ht="18" customHeight="1" x14ac:dyDescent="0.25">
      <c r="A5" s="102" t="s">
        <v>38</v>
      </c>
      <c r="B5" s="103"/>
      <c r="C5" s="103"/>
      <c r="D5" s="103"/>
      <c r="E5" s="103"/>
      <c r="F5" s="103"/>
      <c r="G5" s="103"/>
      <c r="H5" s="103"/>
      <c r="I5" s="103"/>
    </row>
    <row r="6" spans="1:9" ht="18" x14ac:dyDescent="0.25">
      <c r="A6" s="1"/>
      <c r="B6" s="2"/>
      <c r="C6" s="2"/>
      <c r="D6" s="2"/>
      <c r="E6" s="7"/>
      <c r="F6" s="8"/>
      <c r="G6" s="8"/>
      <c r="H6" s="8"/>
      <c r="I6" s="36"/>
    </row>
    <row r="7" spans="1:9" x14ac:dyDescent="0.25">
      <c r="A7" s="30"/>
      <c r="B7" s="31"/>
      <c r="C7" s="31"/>
      <c r="D7" s="32"/>
      <c r="E7" s="33"/>
      <c r="F7" s="4" t="s">
        <v>41</v>
      </c>
      <c r="G7" s="4" t="s">
        <v>70</v>
      </c>
      <c r="H7" s="4" t="s">
        <v>71</v>
      </c>
      <c r="I7" s="4" t="s">
        <v>72</v>
      </c>
    </row>
    <row r="8" spans="1:9" x14ac:dyDescent="0.25">
      <c r="A8" s="120" t="s">
        <v>0</v>
      </c>
      <c r="B8" s="116"/>
      <c r="C8" s="116"/>
      <c r="D8" s="116"/>
      <c r="E8" s="121"/>
      <c r="F8" s="71">
        <v>330745</v>
      </c>
      <c r="G8" s="71">
        <f>I8-F8</f>
        <v>28441</v>
      </c>
      <c r="H8" s="92">
        <f t="shared" ref="H8:H14" si="0">(G8*100)/F8</f>
        <v>8.5990717924685178</v>
      </c>
      <c r="I8" s="71">
        <v>359186</v>
      </c>
    </row>
    <row r="9" spans="1:9" x14ac:dyDescent="0.25">
      <c r="A9" s="112" t="s">
        <v>1</v>
      </c>
      <c r="B9" s="105"/>
      <c r="C9" s="105"/>
      <c r="D9" s="105"/>
      <c r="E9" s="118"/>
      <c r="F9" s="71">
        <v>330745</v>
      </c>
      <c r="G9" s="71">
        <f>I9-F9</f>
        <v>28441</v>
      </c>
      <c r="H9" s="92">
        <f t="shared" si="0"/>
        <v>8.5990717924685178</v>
      </c>
      <c r="I9" s="71">
        <v>359186</v>
      </c>
    </row>
    <row r="10" spans="1:9" x14ac:dyDescent="0.25">
      <c r="A10" s="122" t="s">
        <v>2</v>
      </c>
      <c r="B10" s="118"/>
      <c r="C10" s="118"/>
      <c r="D10" s="118"/>
      <c r="E10" s="118"/>
      <c r="F10" s="72"/>
      <c r="G10" s="72"/>
      <c r="H10" s="92"/>
      <c r="I10" s="72">
        <v>0</v>
      </c>
    </row>
    <row r="11" spans="1:9" x14ac:dyDescent="0.25">
      <c r="A11" s="37" t="s">
        <v>3</v>
      </c>
      <c r="B11" s="38"/>
      <c r="C11" s="38"/>
      <c r="D11" s="38"/>
      <c r="E11" s="38"/>
      <c r="F11" s="71">
        <v>331807</v>
      </c>
      <c r="G11" s="71">
        <f>I11-F11</f>
        <v>28558</v>
      </c>
      <c r="H11" s="92">
        <f t="shared" si="0"/>
        <v>8.6068105856717914</v>
      </c>
      <c r="I11" s="71">
        <v>360365</v>
      </c>
    </row>
    <row r="12" spans="1:9" x14ac:dyDescent="0.25">
      <c r="A12" s="104" t="s">
        <v>4</v>
      </c>
      <c r="B12" s="105"/>
      <c r="C12" s="105"/>
      <c r="D12" s="105"/>
      <c r="E12" s="105"/>
      <c r="F12" s="71">
        <v>331807</v>
      </c>
      <c r="G12" s="71">
        <f>I12-F12</f>
        <v>28558</v>
      </c>
      <c r="H12" s="92">
        <f t="shared" si="0"/>
        <v>8.6068105856717914</v>
      </c>
      <c r="I12" s="71">
        <v>360365</v>
      </c>
    </row>
    <row r="13" spans="1:9" x14ac:dyDescent="0.25">
      <c r="A13" s="117" t="s">
        <v>5</v>
      </c>
      <c r="B13" s="118"/>
      <c r="C13" s="118"/>
      <c r="D13" s="118"/>
      <c r="E13" s="118"/>
      <c r="F13" s="73"/>
      <c r="G13" s="72"/>
      <c r="H13" s="92"/>
      <c r="I13" s="74"/>
    </row>
    <row r="14" spans="1:9" x14ac:dyDescent="0.25">
      <c r="A14" s="115" t="s">
        <v>6</v>
      </c>
      <c r="B14" s="116"/>
      <c r="C14" s="116"/>
      <c r="D14" s="116"/>
      <c r="E14" s="116"/>
      <c r="F14" s="71">
        <f>F8-F11</f>
        <v>-1062</v>
      </c>
      <c r="G14" s="71">
        <f>G8-G11</f>
        <v>-117</v>
      </c>
      <c r="H14" s="92">
        <f t="shared" si="0"/>
        <v>11.016949152542374</v>
      </c>
      <c r="I14" s="75">
        <v>-1179</v>
      </c>
    </row>
    <row r="15" spans="1:9" ht="18" x14ac:dyDescent="0.25">
      <c r="A15" s="5"/>
      <c r="B15" s="9"/>
      <c r="C15" s="9"/>
      <c r="D15" s="9"/>
      <c r="E15" s="9"/>
      <c r="F15" s="3"/>
      <c r="G15" s="3"/>
      <c r="H15" s="3"/>
      <c r="I15" s="43"/>
    </row>
    <row r="16" spans="1:9" ht="18" customHeight="1" x14ac:dyDescent="0.25">
      <c r="A16" s="102" t="s">
        <v>39</v>
      </c>
      <c r="B16" s="103"/>
      <c r="C16" s="103"/>
      <c r="D16" s="103"/>
      <c r="E16" s="103"/>
      <c r="F16" s="103"/>
      <c r="G16" s="103"/>
      <c r="H16" s="103"/>
      <c r="I16" s="103"/>
    </row>
    <row r="17" spans="1:11" ht="18" x14ac:dyDescent="0.25">
      <c r="A17" s="5"/>
      <c r="B17" s="9"/>
      <c r="C17" s="9"/>
      <c r="D17" s="9"/>
      <c r="E17" s="9"/>
      <c r="F17" s="3"/>
      <c r="G17" s="3"/>
      <c r="H17" s="3"/>
      <c r="I17" s="3"/>
      <c r="K17" s="93"/>
    </row>
    <row r="18" spans="1:11" x14ac:dyDescent="0.25">
      <c r="A18" s="30"/>
      <c r="B18" s="31"/>
      <c r="C18" s="31"/>
      <c r="D18" s="32"/>
      <c r="E18" s="33"/>
      <c r="F18" s="4" t="s">
        <v>41</v>
      </c>
      <c r="G18" s="4" t="s">
        <v>70</v>
      </c>
      <c r="H18" s="4" t="s">
        <v>71</v>
      </c>
      <c r="I18" s="4" t="s">
        <v>72</v>
      </c>
    </row>
    <row r="19" spans="1:11" ht="15.75" customHeight="1" x14ac:dyDescent="0.25">
      <c r="A19" s="112" t="s">
        <v>8</v>
      </c>
      <c r="B19" s="113"/>
      <c r="C19" s="113"/>
      <c r="D19" s="113"/>
      <c r="E19" s="114"/>
      <c r="F19" s="35">
        <v>0</v>
      </c>
      <c r="G19" s="35">
        <v>0</v>
      </c>
      <c r="H19" s="35">
        <v>0</v>
      </c>
      <c r="I19" s="35">
        <v>0</v>
      </c>
    </row>
    <row r="20" spans="1:11" x14ac:dyDescent="0.25">
      <c r="A20" s="112" t="s">
        <v>9</v>
      </c>
      <c r="B20" s="105"/>
      <c r="C20" s="105"/>
      <c r="D20" s="105"/>
      <c r="E20" s="105"/>
      <c r="F20" s="35">
        <v>0</v>
      </c>
      <c r="G20" s="35">
        <v>0</v>
      </c>
      <c r="H20" s="35">
        <v>0</v>
      </c>
      <c r="I20" s="35">
        <v>0</v>
      </c>
    </row>
    <row r="21" spans="1:11" x14ac:dyDescent="0.25">
      <c r="A21" s="115" t="s">
        <v>10</v>
      </c>
      <c r="B21" s="116"/>
      <c r="C21" s="116"/>
      <c r="D21" s="116"/>
      <c r="E21" s="116"/>
      <c r="F21" s="34">
        <v>0</v>
      </c>
      <c r="G21" s="34">
        <v>0</v>
      </c>
      <c r="H21" s="34">
        <v>0</v>
      </c>
      <c r="I21" s="34">
        <v>0</v>
      </c>
    </row>
    <row r="22" spans="1:11" ht="18" x14ac:dyDescent="0.25">
      <c r="A22" s="25"/>
      <c r="B22" s="9"/>
      <c r="C22" s="9"/>
      <c r="D22" s="9"/>
      <c r="E22" s="9"/>
      <c r="F22" s="3"/>
      <c r="G22" s="3"/>
      <c r="H22" s="3"/>
      <c r="I22" s="3"/>
    </row>
    <row r="23" spans="1:11" ht="18" customHeight="1" x14ac:dyDescent="0.25">
      <c r="A23" s="102" t="s">
        <v>45</v>
      </c>
      <c r="B23" s="103"/>
      <c r="C23" s="103"/>
      <c r="D23" s="103"/>
      <c r="E23" s="103"/>
      <c r="F23" s="103"/>
      <c r="G23" s="103"/>
      <c r="H23" s="103"/>
      <c r="I23" s="103"/>
    </row>
    <row r="24" spans="1:11" ht="18" x14ac:dyDescent="0.25">
      <c r="A24" s="25"/>
      <c r="B24" s="9"/>
      <c r="C24" s="9"/>
      <c r="D24" s="9"/>
      <c r="E24" s="9"/>
      <c r="F24" s="3"/>
      <c r="G24" s="3"/>
      <c r="H24" s="3"/>
      <c r="I24" s="3"/>
    </row>
    <row r="25" spans="1:11" x14ac:dyDescent="0.25">
      <c r="A25" s="30"/>
      <c r="B25" s="31"/>
      <c r="C25" s="31"/>
      <c r="D25" s="32"/>
      <c r="E25" s="33"/>
      <c r="F25" s="4" t="s">
        <v>41</v>
      </c>
      <c r="G25" s="4" t="s">
        <v>70</v>
      </c>
      <c r="H25" s="4" t="s">
        <v>71</v>
      </c>
      <c r="I25" s="4" t="s">
        <v>72</v>
      </c>
    </row>
    <row r="26" spans="1:11" x14ac:dyDescent="0.25">
      <c r="A26" s="106" t="s">
        <v>40</v>
      </c>
      <c r="B26" s="107"/>
      <c r="C26" s="107"/>
      <c r="D26" s="107"/>
      <c r="E26" s="108"/>
      <c r="F26" s="76">
        <v>1062</v>
      </c>
      <c r="G26" s="76">
        <v>117</v>
      </c>
      <c r="H26" s="92">
        <f>(G26*100)/F26</f>
        <v>11.016949152542374</v>
      </c>
      <c r="I26" s="77">
        <v>1179</v>
      </c>
    </row>
    <row r="27" spans="1:11" ht="30" customHeight="1" x14ac:dyDescent="0.25">
      <c r="A27" s="109" t="s">
        <v>7</v>
      </c>
      <c r="B27" s="110"/>
      <c r="C27" s="110"/>
      <c r="D27" s="110"/>
      <c r="E27" s="111"/>
      <c r="F27" s="78">
        <v>1062</v>
      </c>
      <c r="G27" s="78">
        <v>117</v>
      </c>
      <c r="H27" s="92">
        <f>(G27*100)/F27</f>
        <v>11.016949152542374</v>
      </c>
      <c r="I27" s="71">
        <v>1179</v>
      </c>
    </row>
    <row r="30" spans="1:11" x14ac:dyDescent="0.25">
      <c r="A30" s="104" t="s">
        <v>11</v>
      </c>
      <c r="B30" s="105"/>
      <c r="C30" s="105"/>
      <c r="D30" s="105"/>
      <c r="E30" s="105"/>
      <c r="F30" s="69">
        <v>0</v>
      </c>
      <c r="G30" s="69">
        <v>0</v>
      </c>
      <c r="H30" s="69">
        <v>0</v>
      </c>
      <c r="I30" s="70">
        <v>0</v>
      </c>
    </row>
    <row r="31" spans="1:11" ht="11.25" customHeight="1" x14ac:dyDescent="0.25">
      <c r="A31" s="20"/>
      <c r="B31" s="21"/>
      <c r="C31" s="21"/>
      <c r="D31" s="21"/>
      <c r="E31" s="21"/>
      <c r="F31" s="22"/>
      <c r="G31" s="22"/>
      <c r="H31" s="22"/>
      <c r="I31" s="22"/>
    </row>
    <row r="32" spans="1:11" ht="29.25" customHeight="1" x14ac:dyDescent="0.25">
      <c r="A32" s="100"/>
      <c r="B32" s="101"/>
      <c r="C32" s="101"/>
      <c r="D32" s="101"/>
      <c r="E32" s="101"/>
      <c r="F32" s="101"/>
      <c r="G32" s="101"/>
      <c r="H32" s="101"/>
      <c r="I32" s="101"/>
    </row>
    <row r="33" spans="1:9" ht="8.25" customHeight="1" x14ac:dyDescent="0.25"/>
    <row r="34" spans="1:9" x14ac:dyDescent="0.25">
      <c r="A34" s="100"/>
      <c r="B34" s="101"/>
      <c r="C34" s="101"/>
      <c r="D34" s="101"/>
      <c r="E34" s="101"/>
      <c r="F34" s="101"/>
      <c r="G34" s="101"/>
      <c r="H34" s="101"/>
      <c r="I34" s="101"/>
    </row>
    <row r="35" spans="1:9" ht="8.25" customHeight="1" x14ac:dyDescent="0.25"/>
    <row r="36" spans="1:9" ht="29.25" customHeight="1" x14ac:dyDescent="0.25">
      <c r="A36" s="100"/>
      <c r="B36" s="101"/>
      <c r="C36" s="101"/>
      <c r="D36" s="101"/>
      <c r="E36" s="101"/>
      <c r="F36" s="101"/>
      <c r="G36" s="101"/>
      <c r="H36" s="101"/>
      <c r="I36" s="101"/>
    </row>
  </sheetData>
  <mergeCells count="20">
    <mergeCell ref="A1:I1"/>
    <mergeCell ref="A3:I3"/>
    <mergeCell ref="A8:E8"/>
    <mergeCell ref="A9:E9"/>
    <mergeCell ref="A10:E10"/>
    <mergeCell ref="A12:E12"/>
    <mergeCell ref="A19:E19"/>
    <mergeCell ref="A20:E20"/>
    <mergeCell ref="A5:I5"/>
    <mergeCell ref="A16:I16"/>
    <mergeCell ref="A21:E21"/>
    <mergeCell ref="A13:E13"/>
    <mergeCell ref="A14:E14"/>
    <mergeCell ref="A36:I36"/>
    <mergeCell ref="A23:I23"/>
    <mergeCell ref="A32:I32"/>
    <mergeCell ref="A30:E30"/>
    <mergeCell ref="A34:I34"/>
    <mergeCell ref="A26:E26"/>
    <mergeCell ref="A27:E27"/>
  </mergeCells>
  <phoneticPr fontId="14" type="noConversion"/>
  <pageMargins left="0.7" right="0.7" top="0.75" bottom="0.75" header="0.3" footer="0.3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topLeftCell="A22" workbookViewId="0">
      <selection activeCell="H16" sqref="H16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8" width="25.28515625" customWidth="1"/>
  </cols>
  <sheetData>
    <row r="1" spans="1:8" ht="38.25" customHeight="1" x14ac:dyDescent="0.25">
      <c r="A1" s="102" t="s">
        <v>73</v>
      </c>
      <c r="B1" s="102"/>
      <c r="C1" s="102"/>
      <c r="D1" s="102"/>
      <c r="E1" s="102"/>
      <c r="F1" s="102"/>
      <c r="G1" s="102"/>
      <c r="H1" s="102"/>
    </row>
    <row r="2" spans="1:8" ht="18" customHeight="1" x14ac:dyDescent="0.25">
      <c r="A2" s="5"/>
      <c r="B2" s="5"/>
      <c r="C2" s="5"/>
      <c r="D2" s="5"/>
      <c r="E2" s="5"/>
      <c r="F2" s="5"/>
      <c r="G2" s="5"/>
      <c r="H2" s="5"/>
    </row>
    <row r="3" spans="1:8" ht="15.75" x14ac:dyDescent="0.25">
      <c r="A3" s="102" t="s">
        <v>30</v>
      </c>
      <c r="B3" s="102"/>
      <c r="C3" s="102"/>
      <c r="D3" s="102"/>
      <c r="E3" s="102"/>
      <c r="F3" s="119"/>
      <c r="G3" s="119"/>
      <c r="H3" s="119"/>
    </row>
    <row r="4" spans="1:8" ht="18" x14ac:dyDescent="0.25">
      <c r="A4" s="5"/>
      <c r="B4" s="5"/>
      <c r="C4" s="5"/>
      <c r="D4" s="5"/>
      <c r="E4" s="5"/>
      <c r="F4" s="6"/>
      <c r="G4" s="6"/>
      <c r="H4" s="6"/>
    </row>
    <row r="5" spans="1:8" ht="18" customHeight="1" x14ac:dyDescent="0.25">
      <c r="A5" s="102" t="s">
        <v>13</v>
      </c>
      <c r="B5" s="103"/>
      <c r="C5" s="103"/>
      <c r="D5" s="103"/>
      <c r="E5" s="103"/>
      <c r="F5" s="103"/>
      <c r="G5" s="103"/>
      <c r="H5" s="103"/>
    </row>
    <row r="6" spans="1:8" ht="18" x14ac:dyDescent="0.25">
      <c r="A6" s="5"/>
      <c r="B6" s="5"/>
      <c r="C6" s="5"/>
      <c r="D6" s="5"/>
      <c r="E6" s="5"/>
      <c r="F6" s="6"/>
      <c r="G6" s="6"/>
      <c r="H6" s="6"/>
    </row>
    <row r="7" spans="1:8" ht="18" x14ac:dyDescent="0.25">
      <c r="A7" s="126" t="s">
        <v>1</v>
      </c>
      <c r="B7" s="127"/>
      <c r="C7" s="127"/>
      <c r="D7" s="127"/>
      <c r="E7" s="127"/>
      <c r="F7" s="127"/>
      <c r="G7" s="127"/>
      <c r="H7" s="128"/>
    </row>
    <row r="8" spans="1:8" x14ac:dyDescent="0.25">
      <c r="A8" s="24" t="s">
        <v>14</v>
      </c>
      <c r="B8" s="23" t="s">
        <v>15</v>
      </c>
      <c r="C8" s="23" t="s">
        <v>16</v>
      </c>
      <c r="D8" s="23" t="s">
        <v>12</v>
      </c>
      <c r="E8" s="24" t="s">
        <v>41</v>
      </c>
      <c r="F8" s="24" t="s">
        <v>70</v>
      </c>
      <c r="G8" s="24" t="s">
        <v>71</v>
      </c>
      <c r="H8" s="24" t="s">
        <v>72</v>
      </c>
    </row>
    <row r="9" spans="1:8" ht="15.75" customHeight="1" x14ac:dyDescent="0.25">
      <c r="A9" s="12">
        <v>6</v>
      </c>
      <c r="B9" s="12"/>
      <c r="C9" s="12"/>
      <c r="D9" s="12" t="s">
        <v>17</v>
      </c>
      <c r="E9" s="79">
        <v>330835</v>
      </c>
      <c r="F9" s="92">
        <f>H9-E9</f>
        <v>28351</v>
      </c>
      <c r="G9" s="92">
        <f>(E9-F9)/F9*100/100</f>
        <v>10.669253289125605</v>
      </c>
      <c r="H9" s="79">
        <f>H10+H12+H14</f>
        <v>359186</v>
      </c>
    </row>
    <row r="10" spans="1:8" ht="38.25" x14ac:dyDescent="0.25">
      <c r="A10" s="12"/>
      <c r="B10" s="17">
        <v>63</v>
      </c>
      <c r="C10" s="17"/>
      <c r="D10" s="17" t="s">
        <v>42</v>
      </c>
      <c r="E10" s="80">
        <v>2920</v>
      </c>
      <c r="F10" s="92">
        <f t="shared" ref="F10:F15" si="0">H10-E10</f>
        <v>0</v>
      </c>
      <c r="G10" s="92">
        <v>0</v>
      </c>
      <c r="H10" s="80">
        <v>2920</v>
      </c>
    </row>
    <row r="11" spans="1:8" s="51" customFormat="1" x14ac:dyDescent="0.25">
      <c r="A11" s="45"/>
      <c r="B11" s="45"/>
      <c r="C11" s="45">
        <v>52</v>
      </c>
      <c r="D11" s="45" t="s">
        <v>44</v>
      </c>
      <c r="E11" s="81">
        <v>2920</v>
      </c>
      <c r="F11" s="81">
        <f t="shared" si="0"/>
        <v>0</v>
      </c>
      <c r="G11" s="81">
        <v>0</v>
      </c>
      <c r="H11" s="81">
        <v>2920</v>
      </c>
    </row>
    <row r="12" spans="1:8" ht="51" x14ac:dyDescent="0.25">
      <c r="A12" s="46"/>
      <c r="B12" s="46">
        <v>65</v>
      </c>
      <c r="C12" s="47"/>
      <c r="D12" s="48" t="s">
        <v>56</v>
      </c>
      <c r="E12" s="82">
        <v>69106</v>
      </c>
      <c r="F12" s="92">
        <f t="shared" si="0"/>
        <v>1093</v>
      </c>
      <c r="G12" s="92">
        <f>(E12-F12)/F12*100/100</f>
        <v>62.225983531564495</v>
      </c>
      <c r="H12" s="82">
        <v>70199</v>
      </c>
    </row>
    <row r="13" spans="1:8" s="52" customFormat="1" x14ac:dyDescent="0.25">
      <c r="A13" s="55"/>
      <c r="B13" s="56"/>
      <c r="C13" s="55">
        <v>41</v>
      </c>
      <c r="D13" s="57" t="s">
        <v>57</v>
      </c>
      <c r="E13" s="83">
        <v>69106</v>
      </c>
      <c r="F13" s="83">
        <f t="shared" si="0"/>
        <v>1093</v>
      </c>
      <c r="G13" s="83">
        <f>(E13-F13)/F13*100/100</f>
        <v>62.225983531564495</v>
      </c>
      <c r="H13" s="83">
        <v>70199</v>
      </c>
    </row>
    <row r="14" spans="1:8" ht="38.25" x14ac:dyDescent="0.25">
      <c r="A14" s="13"/>
      <c r="B14" s="13">
        <v>67</v>
      </c>
      <c r="C14" s="14"/>
      <c r="D14" s="17" t="s">
        <v>43</v>
      </c>
      <c r="E14" s="80">
        <v>258809</v>
      </c>
      <c r="F14" s="92">
        <f t="shared" si="0"/>
        <v>27258</v>
      </c>
      <c r="G14" s="92">
        <f>(E14-F14)/F14*100/100</f>
        <v>8.4947905202142486</v>
      </c>
      <c r="H14" s="80">
        <v>286067</v>
      </c>
    </row>
    <row r="15" spans="1:8" x14ac:dyDescent="0.25">
      <c r="A15" s="55"/>
      <c r="B15" s="55"/>
      <c r="C15" s="55">
        <v>11</v>
      </c>
      <c r="D15" s="58" t="s">
        <v>18</v>
      </c>
      <c r="E15" s="83">
        <v>258809</v>
      </c>
      <c r="F15" s="83">
        <f t="shared" si="0"/>
        <v>27258</v>
      </c>
      <c r="G15" s="83">
        <f>(E15-F15)/F15*100/100</f>
        <v>8.4947905202142486</v>
      </c>
      <c r="H15" s="83">
        <v>286067</v>
      </c>
    </row>
    <row r="17" spans="1:8" ht="15.75" x14ac:dyDescent="0.25">
      <c r="A17" s="123" t="s">
        <v>53</v>
      </c>
      <c r="B17" s="124"/>
      <c r="C17" s="124"/>
      <c r="D17" s="124"/>
      <c r="E17" s="124"/>
      <c r="F17" s="124"/>
      <c r="G17" s="124"/>
      <c r="H17" s="125"/>
    </row>
    <row r="18" spans="1:8" x14ac:dyDescent="0.25">
      <c r="A18" s="24" t="s">
        <v>14</v>
      </c>
      <c r="B18" s="23" t="s">
        <v>15</v>
      </c>
      <c r="C18" s="23" t="s">
        <v>16</v>
      </c>
      <c r="D18" s="23" t="s">
        <v>12</v>
      </c>
      <c r="E18" s="24" t="s">
        <v>41</v>
      </c>
      <c r="F18" s="24" t="s">
        <v>70</v>
      </c>
      <c r="G18" s="24" t="s">
        <v>71</v>
      </c>
      <c r="H18" s="24" t="s">
        <v>72</v>
      </c>
    </row>
    <row r="19" spans="1:8" ht="18.75" customHeight="1" x14ac:dyDescent="0.25">
      <c r="A19" s="50">
        <v>9</v>
      </c>
      <c r="B19" s="50"/>
      <c r="C19" s="50"/>
      <c r="D19" s="50" t="s">
        <v>54</v>
      </c>
      <c r="E19" s="84">
        <v>1062</v>
      </c>
      <c r="F19" s="92">
        <f>H19-E19</f>
        <v>117</v>
      </c>
      <c r="G19" s="92">
        <f>(F19*100)/E19</f>
        <v>11.016949152542374</v>
      </c>
      <c r="H19" s="84">
        <v>1179</v>
      </c>
    </row>
    <row r="20" spans="1:8" x14ac:dyDescent="0.25">
      <c r="A20" s="50"/>
      <c r="B20" s="50">
        <v>92</v>
      </c>
      <c r="C20" s="50"/>
      <c r="D20" s="50" t="s">
        <v>55</v>
      </c>
      <c r="E20" s="84">
        <v>1062</v>
      </c>
      <c r="F20" s="92">
        <f>H20-E20</f>
        <v>117</v>
      </c>
      <c r="G20" s="92">
        <f>(F20*100)/E20</f>
        <v>11.016949152542374</v>
      </c>
      <c r="H20" s="84">
        <v>1179</v>
      </c>
    </row>
    <row r="21" spans="1:8" ht="26.25" x14ac:dyDescent="0.25">
      <c r="A21" s="53"/>
      <c r="B21" s="53"/>
      <c r="C21" s="53">
        <v>94</v>
      </c>
      <c r="D21" s="54" t="s">
        <v>58</v>
      </c>
      <c r="E21" s="85">
        <v>1062</v>
      </c>
      <c r="F21" s="83">
        <f>H21-E21</f>
        <v>117</v>
      </c>
      <c r="G21" s="92">
        <f>(F21*100)/E21</f>
        <v>11.016949152542374</v>
      </c>
      <c r="H21" s="85">
        <v>1179</v>
      </c>
    </row>
    <row r="23" spans="1:8" ht="15.75" x14ac:dyDescent="0.25">
      <c r="A23" s="123" t="s">
        <v>59</v>
      </c>
      <c r="B23" s="124"/>
      <c r="C23" s="124"/>
      <c r="D23" s="124"/>
      <c r="E23" s="124"/>
      <c r="F23" s="124"/>
      <c r="G23" s="124"/>
      <c r="H23" s="125"/>
    </row>
    <row r="24" spans="1:8" x14ac:dyDescent="0.25">
      <c r="A24" s="132"/>
      <c r="B24" s="133"/>
      <c r="C24" s="134"/>
      <c r="D24" s="65" t="s">
        <v>60</v>
      </c>
      <c r="E24" s="84">
        <v>331807</v>
      </c>
      <c r="F24" s="83">
        <f>H24-E24</f>
        <v>28558</v>
      </c>
      <c r="G24" s="92">
        <f>(F24*100)/E24</f>
        <v>8.6068105856717914</v>
      </c>
      <c r="H24" s="84">
        <f>H9+H19</f>
        <v>360365</v>
      </c>
    </row>
    <row r="26" spans="1:8" ht="15.75" x14ac:dyDescent="0.25">
      <c r="A26" s="129" t="s">
        <v>19</v>
      </c>
      <c r="B26" s="130"/>
      <c r="C26" s="130"/>
      <c r="D26" s="130"/>
      <c r="E26" s="130"/>
      <c r="F26" s="130"/>
      <c r="G26" s="130"/>
      <c r="H26" s="131"/>
    </row>
    <row r="27" spans="1:8" x14ac:dyDescent="0.25">
      <c r="A27" s="24" t="s">
        <v>14</v>
      </c>
      <c r="B27" s="23" t="s">
        <v>15</v>
      </c>
      <c r="C27" s="23" t="s">
        <v>16</v>
      </c>
      <c r="D27" s="23" t="s">
        <v>20</v>
      </c>
      <c r="E27" s="24" t="s">
        <v>41</v>
      </c>
      <c r="F27" s="24" t="s">
        <v>70</v>
      </c>
      <c r="G27" s="24" t="s">
        <v>71</v>
      </c>
      <c r="H27" s="24" t="s">
        <v>72</v>
      </c>
    </row>
    <row r="28" spans="1:8" x14ac:dyDescent="0.25">
      <c r="A28" s="12">
        <v>3</v>
      </c>
      <c r="B28" s="12"/>
      <c r="C28" s="12"/>
      <c r="D28" s="12" t="s">
        <v>21</v>
      </c>
      <c r="E28" s="79">
        <v>331807</v>
      </c>
      <c r="F28" s="92">
        <f t="shared" ref="F28:F37" si="1">H28-E28</f>
        <v>28558</v>
      </c>
      <c r="G28" s="92">
        <f t="shared" ref="G28:G39" si="2">(F28*100)/E28</f>
        <v>8.6068105856717914</v>
      </c>
      <c r="H28" s="79">
        <f>H29+H31+H36+H40</f>
        <v>360365</v>
      </c>
    </row>
    <row r="29" spans="1:8" x14ac:dyDescent="0.25">
      <c r="A29" s="12"/>
      <c r="B29" s="17">
        <v>31</v>
      </c>
      <c r="C29" s="17"/>
      <c r="D29" s="17" t="s">
        <v>22</v>
      </c>
      <c r="E29" s="79">
        <v>223107</v>
      </c>
      <c r="F29" s="92">
        <f t="shared" si="1"/>
        <v>-531</v>
      </c>
      <c r="G29" s="92">
        <f t="shared" si="2"/>
        <v>-0.23800239347039762</v>
      </c>
      <c r="H29" s="79">
        <v>222576</v>
      </c>
    </row>
    <row r="30" spans="1:8" ht="15.75" customHeight="1" x14ac:dyDescent="0.25">
      <c r="A30" s="55"/>
      <c r="B30" s="55"/>
      <c r="C30" s="55">
        <v>11</v>
      </c>
      <c r="D30" s="55" t="s">
        <v>18</v>
      </c>
      <c r="E30" s="83">
        <v>223107</v>
      </c>
      <c r="F30" s="83">
        <f t="shared" si="1"/>
        <v>-531</v>
      </c>
      <c r="G30" s="92">
        <f t="shared" si="2"/>
        <v>-0.23800239347039762</v>
      </c>
      <c r="H30" s="83">
        <v>222576</v>
      </c>
    </row>
    <row r="31" spans="1:8" ht="15.75" customHeight="1" x14ac:dyDescent="0.25">
      <c r="A31" s="13"/>
      <c r="B31" s="13">
        <v>32</v>
      </c>
      <c r="C31" s="14"/>
      <c r="D31" s="13" t="s">
        <v>33</v>
      </c>
      <c r="E31" s="79">
        <v>108036</v>
      </c>
      <c r="F31" s="92">
        <f>H31-E31</f>
        <v>3116</v>
      </c>
      <c r="G31" s="92">
        <f t="shared" si="2"/>
        <v>2.8842237772594319</v>
      </c>
      <c r="H31" s="79">
        <v>111152</v>
      </c>
    </row>
    <row r="32" spans="1:8" x14ac:dyDescent="0.25">
      <c r="A32" s="55"/>
      <c r="B32" s="55"/>
      <c r="C32" s="55">
        <v>11</v>
      </c>
      <c r="D32" s="55" t="s">
        <v>18</v>
      </c>
      <c r="E32" s="83">
        <v>35702</v>
      </c>
      <c r="F32" s="83">
        <f t="shared" si="1"/>
        <v>1752</v>
      </c>
      <c r="G32" s="92">
        <f t="shared" si="2"/>
        <v>4.9072881071088457</v>
      </c>
      <c r="H32" s="83">
        <v>37454</v>
      </c>
    </row>
    <row r="33" spans="1:8" x14ac:dyDescent="0.25">
      <c r="A33" s="55"/>
      <c r="B33" s="55"/>
      <c r="C33" s="55">
        <v>41</v>
      </c>
      <c r="D33" s="57" t="s">
        <v>57</v>
      </c>
      <c r="E33" s="83">
        <v>68352</v>
      </c>
      <c r="F33" s="83">
        <f t="shared" si="1"/>
        <v>1247</v>
      </c>
      <c r="G33" s="92">
        <f t="shared" si="2"/>
        <v>1.8243796816479401</v>
      </c>
      <c r="H33" s="83">
        <v>69599</v>
      </c>
    </row>
    <row r="34" spans="1:8" x14ac:dyDescent="0.25">
      <c r="A34" s="55"/>
      <c r="B34" s="55"/>
      <c r="C34" s="55">
        <v>52</v>
      </c>
      <c r="D34" s="55" t="s">
        <v>44</v>
      </c>
      <c r="E34" s="83">
        <v>2920</v>
      </c>
      <c r="F34" s="83">
        <f t="shared" si="1"/>
        <v>0</v>
      </c>
      <c r="G34" s="92">
        <f t="shared" si="2"/>
        <v>0</v>
      </c>
      <c r="H34" s="83">
        <v>2920</v>
      </c>
    </row>
    <row r="35" spans="1:8" ht="25.5" x14ac:dyDescent="0.25">
      <c r="A35" s="55"/>
      <c r="B35" s="55"/>
      <c r="C35" s="55">
        <v>94</v>
      </c>
      <c r="D35" s="61" t="s">
        <v>58</v>
      </c>
      <c r="E35" s="83">
        <v>1062</v>
      </c>
      <c r="F35" s="83">
        <f t="shared" si="1"/>
        <v>117</v>
      </c>
      <c r="G35" s="92">
        <f t="shared" si="2"/>
        <v>11.016949152542374</v>
      </c>
      <c r="H35" s="83">
        <v>1179</v>
      </c>
    </row>
    <row r="36" spans="1:8" x14ac:dyDescent="0.25">
      <c r="A36" s="49"/>
      <c r="B36" s="59">
        <v>34</v>
      </c>
      <c r="C36" s="59"/>
      <c r="D36" s="60" t="s">
        <v>52</v>
      </c>
      <c r="E36" s="86">
        <v>664</v>
      </c>
      <c r="F36" s="92">
        <f t="shared" si="1"/>
        <v>-64</v>
      </c>
      <c r="G36" s="92">
        <f t="shared" si="2"/>
        <v>-9.6385542168674707</v>
      </c>
      <c r="H36" s="86">
        <v>600</v>
      </c>
    </row>
    <row r="37" spans="1:8" x14ac:dyDescent="0.25">
      <c r="A37" s="55"/>
      <c r="B37" s="56"/>
      <c r="C37" s="55">
        <v>41</v>
      </c>
      <c r="D37" s="57" t="s">
        <v>57</v>
      </c>
      <c r="E37" s="83">
        <v>664</v>
      </c>
      <c r="F37" s="83">
        <f t="shared" si="1"/>
        <v>-64</v>
      </c>
      <c r="G37" s="92">
        <f t="shared" si="2"/>
        <v>-9.6385542168674707</v>
      </c>
      <c r="H37" s="83">
        <v>600</v>
      </c>
    </row>
    <row r="38" spans="1:8" x14ac:dyDescent="0.25">
      <c r="A38" s="49"/>
      <c r="B38" s="59">
        <v>34</v>
      </c>
      <c r="C38" s="59"/>
      <c r="D38" s="60" t="s">
        <v>52</v>
      </c>
      <c r="E38" s="86">
        <v>664</v>
      </c>
      <c r="F38" s="92">
        <f>H38-E38</f>
        <v>-64</v>
      </c>
      <c r="G38" s="92">
        <f t="shared" si="2"/>
        <v>-9.6385542168674707</v>
      </c>
      <c r="H38" s="86">
        <v>600</v>
      </c>
    </row>
    <row r="39" spans="1:8" x14ac:dyDescent="0.25">
      <c r="A39" s="55"/>
      <c r="B39" s="56"/>
      <c r="C39" s="55">
        <v>41</v>
      </c>
      <c r="D39" s="57" t="s">
        <v>57</v>
      </c>
      <c r="E39" s="83">
        <v>664</v>
      </c>
      <c r="F39" s="83">
        <f>H39-E39</f>
        <v>-64</v>
      </c>
      <c r="G39" s="92">
        <f t="shared" si="2"/>
        <v>-9.6385542168674707</v>
      </c>
      <c r="H39" s="83">
        <v>600</v>
      </c>
    </row>
    <row r="40" spans="1:8" x14ac:dyDescent="0.25">
      <c r="A40" s="49"/>
      <c r="B40" s="59">
        <v>41</v>
      </c>
      <c r="C40" s="59"/>
      <c r="D40" s="60" t="s">
        <v>76</v>
      </c>
      <c r="E40" s="86">
        <v>0</v>
      </c>
      <c r="F40" s="92">
        <f>H40-E40</f>
        <v>26037</v>
      </c>
      <c r="G40" s="92">
        <v>100</v>
      </c>
      <c r="H40" s="86">
        <v>26037</v>
      </c>
    </row>
    <row r="41" spans="1:8" x14ac:dyDescent="0.25">
      <c r="A41" s="55"/>
      <c r="B41" s="56"/>
      <c r="C41" s="55">
        <v>11</v>
      </c>
      <c r="D41" s="57" t="s">
        <v>57</v>
      </c>
      <c r="E41" s="83">
        <v>0</v>
      </c>
      <c r="F41" s="83">
        <f>H41-E41</f>
        <v>26037</v>
      </c>
      <c r="G41" s="92">
        <v>100</v>
      </c>
      <c r="H41" s="83">
        <v>26037</v>
      </c>
    </row>
    <row r="42" spans="1:8" x14ac:dyDescent="0.25">
      <c r="H42" s="99"/>
    </row>
    <row r="43" spans="1:8" ht="15.75" x14ac:dyDescent="0.25">
      <c r="A43" s="123" t="s">
        <v>66</v>
      </c>
      <c r="B43" s="124"/>
      <c r="C43" s="124"/>
      <c r="D43" s="124"/>
      <c r="E43" s="124"/>
      <c r="F43" s="124"/>
      <c r="G43" s="124"/>
      <c r="H43" s="125"/>
    </row>
    <row r="44" spans="1:8" x14ac:dyDescent="0.25">
      <c r="A44" s="24" t="s">
        <v>14</v>
      </c>
      <c r="B44" s="23" t="s">
        <v>15</v>
      </c>
      <c r="C44" s="23" t="s">
        <v>16</v>
      </c>
      <c r="D44" s="23" t="s">
        <v>12</v>
      </c>
      <c r="E44" s="24" t="s">
        <v>41</v>
      </c>
      <c r="F44" s="24" t="s">
        <v>70</v>
      </c>
      <c r="G44" s="24" t="s">
        <v>71</v>
      </c>
      <c r="H44" s="24" t="s">
        <v>72</v>
      </c>
    </row>
    <row r="45" spans="1:8" x14ac:dyDescent="0.25">
      <c r="A45" s="65">
        <v>9</v>
      </c>
      <c r="B45" s="65"/>
      <c r="C45" s="65"/>
      <c r="D45" s="65" t="s">
        <v>54</v>
      </c>
      <c r="E45" s="66">
        <v>0</v>
      </c>
      <c r="F45" s="66">
        <v>0</v>
      </c>
      <c r="G45" s="66">
        <v>0</v>
      </c>
      <c r="H45" s="66">
        <v>0</v>
      </c>
    </row>
    <row r="46" spans="1:8" x14ac:dyDescent="0.25">
      <c r="A46" s="65"/>
      <c r="B46" s="65">
        <v>92</v>
      </c>
      <c r="C46" s="65"/>
      <c r="D46" s="65" t="s">
        <v>67</v>
      </c>
      <c r="E46" s="66">
        <v>0</v>
      </c>
      <c r="F46" s="66">
        <v>0</v>
      </c>
      <c r="G46" s="66">
        <v>0</v>
      </c>
      <c r="H46" s="66">
        <v>0</v>
      </c>
    </row>
    <row r="48" spans="1:8" ht="15.75" x14ac:dyDescent="0.25">
      <c r="A48" s="123" t="s">
        <v>68</v>
      </c>
      <c r="B48" s="124"/>
      <c r="C48" s="124"/>
      <c r="D48" s="124"/>
      <c r="E48" s="124"/>
      <c r="F48" s="124"/>
      <c r="G48" s="124"/>
      <c r="H48" s="125"/>
    </row>
    <row r="49" spans="1:8" x14ac:dyDescent="0.25">
      <c r="A49" s="132"/>
      <c r="B49" s="133"/>
      <c r="C49" s="134"/>
      <c r="D49" s="65" t="s">
        <v>69</v>
      </c>
      <c r="E49" s="84">
        <v>331807</v>
      </c>
      <c r="F49" s="84">
        <v>28558</v>
      </c>
      <c r="G49" s="92">
        <f>(F49*100)/E49</f>
        <v>8.6068105856717914</v>
      </c>
      <c r="H49" s="84">
        <v>360365</v>
      </c>
    </row>
  </sheetData>
  <mergeCells count="11">
    <mergeCell ref="A43:H43"/>
    <mergeCell ref="A48:H48"/>
    <mergeCell ref="A49:C49"/>
    <mergeCell ref="A1:H1"/>
    <mergeCell ref="A3:H3"/>
    <mergeCell ref="A5:H5"/>
    <mergeCell ref="A17:H17"/>
    <mergeCell ref="A7:H7"/>
    <mergeCell ref="A26:H26"/>
    <mergeCell ref="A23:H23"/>
    <mergeCell ref="A24:C24"/>
  </mergeCells>
  <pageMargins left="0.7" right="0.7" top="0.75" bottom="0.75" header="0.3" footer="0.3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workbookViewId="0">
      <selection activeCell="E14" sqref="E14"/>
    </sheetView>
  </sheetViews>
  <sheetFormatPr defaultRowHeight="15" x14ac:dyDescent="0.25"/>
  <cols>
    <col min="1" max="1" width="37.7109375" customWidth="1"/>
    <col min="2" max="5" width="25.28515625" customWidth="1"/>
  </cols>
  <sheetData>
    <row r="1" spans="1:5" ht="42" customHeight="1" x14ac:dyDescent="0.25">
      <c r="A1" s="102" t="s">
        <v>73</v>
      </c>
      <c r="B1" s="102"/>
      <c r="C1" s="102"/>
      <c r="D1" s="102"/>
      <c r="E1" s="102"/>
    </row>
    <row r="2" spans="1:5" ht="18" customHeight="1" x14ac:dyDescent="0.25">
      <c r="A2" s="5"/>
      <c r="B2" s="5"/>
      <c r="C2" s="5"/>
      <c r="D2" s="5"/>
      <c r="E2" s="5"/>
    </row>
    <row r="3" spans="1:5" ht="15.75" x14ac:dyDescent="0.25">
      <c r="A3" s="102" t="s">
        <v>30</v>
      </c>
      <c r="B3" s="102"/>
      <c r="C3" s="119"/>
      <c r="D3" s="119"/>
      <c r="E3" s="119"/>
    </row>
    <row r="4" spans="1:5" ht="18" x14ac:dyDescent="0.25">
      <c r="A4" s="5"/>
      <c r="B4" s="5"/>
      <c r="C4" s="6"/>
      <c r="D4" s="6"/>
      <c r="E4" s="6"/>
    </row>
    <row r="5" spans="1:5" ht="18" customHeight="1" x14ac:dyDescent="0.25">
      <c r="A5" s="102" t="s">
        <v>13</v>
      </c>
      <c r="B5" s="103"/>
      <c r="C5" s="103"/>
      <c r="D5" s="103"/>
      <c r="E5" s="103"/>
    </row>
    <row r="6" spans="1:5" ht="18" x14ac:dyDescent="0.25">
      <c r="A6" s="5"/>
      <c r="B6" s="5"/>
      <c r="C6" s="6"/>
      <c r="D6" s="6"/>
      <c r="E6" s="6"/>
    </row>
    <row r="7" spans="1:5" ht="15.75" x14ac:dyDescent="0.25">
      <c r="A7" s="102" t="s">
        <v>23</v>
      </c>
      <c r="B7" s="135"/>
      <c r="C7" s="135"/>
      <c r="D7" s="135"/>
      <c r="E7" s="135"/>
    </row>
    <row r="8" spans="1:5" ht="18" x14ac:dyDescent="0.25">
      <c r="A8" s="5"/>
      <c r="B8" s="5"/>
      <c r="C8" s="6"/>
      <c r="D8" s="6"/>
      <c r="E8" s="6"/>
    </row>
    <row r="9" spans="1:5" x14ac:dyDescent="0.25">
      <c r="A9" s="24" t="s">
        <v>24</v>
      </c>
      <c r="B9" s="24" t="s">
        <v>41</v>
      </c>
      <c r="C9" s="24" t="s">
        <v>70</v>
      </c>
      <c r="D9" s="24" t="s">
        <v>71</v>
      </c>
      <c r="E9" s="24" t="s">
        <v>72</v>
      </c>
    </row>
    <row r="10" spans="1:5" ht="15.75" customHeight="1" x14ac:dyDescent="0.25">
      <c r="A10" s="12" t="s">
        <v>25</v>
      </c>
      <c r="B10" s="79">
        <v>331807</v>
      </c>
      <c r="C10" s="79">
        <v>28824</v>
      </c>
      <c r="D10" s="92">
        <f>(C10*100)/B10</f>
        <v>8.6869776707543842</v>
      </c>
      <c r="E10" s="79">
        <v>360365</v>
      </c>
    </row>
    <row r="11" spans="1:5" ht="15.75" customHeight="1" x14ac:dyDescent="0.25">
      <c r="A11" s="12" t="s">
        <v>47</v>
      </c>
      <c r="B11" s="80">
        <v>331807</v>
      </c>
      <c r="C11" s="80">
        <v>28824</v>
      </c>
      <c r="D11" s="92">
        <f>(C11*100)/B11</f>
        <v>8.6869776707543842</v>
      </c>
      <c r="E11" s="80">
        <v>360365</v>
      </c>
    </row>
    <row r="12" spans="1:5" x14ac:dyDescent="0.25">
      <c r="A12" s="19" t="s">
        <v>48</v>
      </c>
      <c r="B12" s="80">
        <v>331807</v>
      </c>
      <c r="C12" s="80">
        <v>28824</v>
      </c>
      <c r="D12" s="92">
        <f>(C12*100)/B12</f>
        <v>8.6869776707543842</v>
      </c>
      <c r="E12" s="80">
        <v>360365</v>
      </c>
    </row>
    <row r="13" spans="1:5" x14ac:dyDescent="0.25">
      <c r="A13" s="18" t="s">
        <v>49</v>
      </c>
      <c r="B13" s="80">
        <v>331807</v>
      </c>
      <c r="C13" s="80">
        <v>28824</v>
      </c>
      <c r="D13" s="92">
        <f>(C13*100)/B13</f>
        <v>8.6869776707543842</v>
      </c>
      <c r="E13" s="80">
        <v>360365</v>
      </c>
    </row>
  </sheetData>
  <mergeCells count="4">
    <mergeCell ref="A1:E1"/>
    <mergeCell ref="A3:E3"/>
    <mergeCell ref="A5:E5"/>
    <mergeCell ref="A7:E7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>
      <selection activeCell="F20" sqref="F2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8" width="25.28515625" customWidth="1"/>
  </cols>
  <sheetData>
    <row r="1" spans="1:8" ht="42" customHeight="1" x14ac:dyDescent="0.25">
      <c r="A1" s="102" t="s">
        <v>73</v>
      </c>
      <c r="B1" s="102"/>
      <c r="C1" s="102"/>
      <c r="D1" s="102"/>
      <c r="E1" s="102"/>
      <c r="F1" s="102"/>
      <c r="G1" s="102"/>
      <c r="H1" s="102"/>
    </row>
    <row r="2" spans="1:8" ht="18" customHeight="1" x14ac:dyDescent="0.25">
      <c r="A2" s="5"/>
      <c r="B2" s="5"/>
      <c r="C2" s="5"/>
      <c r="D2" s="5"/>
      <c r="E2" s="5"/>
      <c r="F2" s="5"/>
      <c r="G2" s="5"/>
      <c r="H2" s="5"/>
    </row>
    <row r="3" spans="1:8" ht="15.75" x14ac:dyDescent="0.25">
      <c r="A3" s="102" t="s">
        <v>30</v>
      </c>
      <c r="B3" s="102"/>
      <c r="C3" s="102"/>
      <c r="D3" s="102"/>
      <c r="E3" s="102"/>
      <c r="F3" s="119"/>
      <c r="G3" s="119"/>
      <c r="H3" s="119"/>
    </row>
    <row r="4" spans="1:8" ht="18" x14ac:dyDescent="0.25">
      <c r="A4" s="5"/>
      <c r="B4" s="5"/>
      <c r="C4" s="5"/>
      <c r="D4" s="5"/>
      <c r="E4" s="5"/>
      <c r="F4" s="6"/>
      <c r="G4" s="6"/>
      <c r="H4" s="6"/>
    </row>
    <row r="5" spans="1:8" ht="18" customHeight="1" x14ac:dyDescent="0.25">
      <c r="A5" s="102" t="s">
        <v>26</v>
      </c>
      <c r="B5" s="103"/>
      <c r="C5" s="103"/>
      <c r="D5" s="103"/>
      <c r="E5" s="103"/>
      <c r="F5" s="103"/>
      <c r="G5" s="103"/>
      <c r="H5" s="103"/>
    </row>
    <row r="6" spans="1:8" ht="18" x14ac:dyDescent="0.25">
      <c r="A6" s="5"/>
      <c r="B6" s="5"/>
      <c r="C6" s="5"/>
      <c r="D6" s="5"/>
      <c r="E6" s="5"/>
      <c r="F6" s="6"/>
      <c r="G6" s="6"/>
      <c r="H6" s="6"/>
    </row>
    <row r="7" spans="1:8" x14ac:dyDescent="0.25">
      <c r="A7" s="24" t="s">
        <v>14</v>
      </c>
      <c r="B7" s="23" t="s">
        <v>15</v>
      </c>
      <c r="C7" s="23" t="s">
        <v>16</v>
      </c>
      <c r="D7" s="23" t="s">
        <v>46</v>
      </c>
      <c r="E7" s="24" t="s">
        <v>41</v>
      </c>
      <c r="F7" s="24" t="s">
        <v>70</v>
      </c>
      <c r="G7" s="24" t="s">
        <v>71</v>
      </c>
      <c r="H7" s="24" t="s">
        <v>72</v>
      </c>
    </row>
    <row r="8" spans="1:8" ht="25.5" x14ac:dyDescent="0.25">
      <c r="A8" s="12">
        <v>8</v>
      </c>
      <c r="B8" s="12"/>
      <c r="C8" s="12"/>
      <c r="D8" s="12" t="s">
        <v>27</v>
      </c>
      <c r="E8" s="10">
        <v>0</v>
      </c>
      <c r="F8" s="10">
        <v>0</v>
      </c>
      <c r="G8" s="10">
        <v>0</v>
      </c>
      <c r="H8" s="10">
        <v>0</v>
      </c>
    </row>
    <row r="9" spans="1:8" x14ac:dyDescent="0.25">
      <c r="A9" s="12"/>
      <c r="B9" s="17">
        <v>84</v>
      </c>
      <c r="C9" s="17"/>
      <c r="D9" s="17" t="s">
        <v>34</v>
      </c>
      <c r="E9" s="10"/>
      <c r="F9" s="10"/>
      <c r="G9" s="10"/>
      <c r="H9" s="10"/>
    </row>
    <row r="10" spans="1:8" ht="25.5" x14ac:dyDescent="0.25">
      <c r="A10" s="13"/>
      <c r="B10" s="13"/>
      <c r="C10" s="14">
        <v>81</v>
      </c>
      <c r="D10" s="19" t="s">
        <v>35</v>
      </c>
      <c r="E10" s="10"/>
      <c r="F10" s="10"/>
      <c r="G10" s="10"/>
      <c r="H10" s="10"/>
    </row>
    <row r="11" spans="1:8" ht="25.5" x14ac:dyDescent="0.25">
      <c r="A11" s="15">
        <v>5</v>
      </c>
      <c r="B11" s="16"/>
      <c r="C11" s="16"/>
      <c r="D11" s="26" t="s">
        <v>28</v>
      </c>
      <c r="E11" s="10">
        <v>0</v>
      </c>
      <c r="F11" s="10">
        <v>0</v>
      </c>
      <c r="G11" s="10">
        <v>0</v>
      </c>
      <c r="H11" s="10">
        <v>0</v>
      </c>
    </row>
    <row r="12" spans="1:8" ht="25.5" x14ac:dyDescent="0.25">
      <c r="A12" s="17"/>
      <c r="B12" s="17">
        <v>54</v>
      </c>
      <c r="C12" s="17"/>
      <c r="D12" s="27" t="s">
        <v>36</v>
      </c>
      <c r="E12" s="10"/>
      <c r="F12" s="10"/>
      <c r="G12" s="10"/>
      <c r="H12" s="11"/>
    </row>
    <row r="13" spans="1:8" x14ac:dyDescent="0.25">
      <c r="A13" s="17"/>
      <c r="B13" s="17"/>
      <c r="C13" s="14">
        <v>11</v>
      </c>
      <c r="D13" s="14" t="s">
        <v>18</v>
      </c>
      <c r="E13" s="10"/>
      <c r="F13" s="10"/>
      <c r="G13" s="10"/>
      <c r="H13" s="11"/>
    </row>
    <row r="14" spans="1:8" x14ac:dyDescent="0.25">
      <c r="A14" s="17"/>
      <c r="B14" s="17"/>
      <c r="C14" s="14">
        <v>31</v>
      </c>
      <c r="D14" s="14" t="s">
        <v>37</v>
      </c>
      <c r="E14" s="10"/>
      <c r="F14" s="10"/>
      <c r="G14" s="10"/>
      <c r="H14" s="11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selection activeCell="H8" sqref="H8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1" customWidth="1"/>
    <col min="5" max="8" width="25.28515625" customWidth="1"/>
  </cols>
  <sheetData>
    <row r="1" spans="1:8" ht="42" customHeight="1" x14ac:dyDescent="0.25">
      <c r="A1" s="139" t="s">
        <v>73</v>
      </c>
      <c r="B1" s="139"/>
      <c r="C1" s="139"/>
      <c r="D1" s="139"/>
      <c r="E1" s="139"/>
      <c r="F1" s="139"/>
      <c r="G1" s="139"/>
      <c r="H1" s="139"/>
    </row>
    <row r="2" spans="1:8" ht="18" x14ac:dyDescent="0.25">
      <c r="A2" s="5"/>
      <c r="B2" s="5"/>
      <c r="C2" s="5"/>
      <c r="D2" s="5"/>
      <c r="E2" s="5"/>
      <c r="F2" s="6"/>
      <c r="G2" s="6"/>
      <c r="H2" s="6"/>
    </row>
    <row r="3" spans="1:8" ht="18" customHeight="1" x14ac:dyDescent="0.25">
      <c r="A3" s="102" t="s">
        <v>29</v>
      </c>
      <c r="B3" s="103"/>
      <c r="C3" s="103"/>
      <c r="D3" s="103"/>
      <c r="E3" s="103"/>
      <c r="F3" s="103"/>
      <c r="G3" s="103"/>
      <c r="H3" s="103"/>
    </row>
    <row r="4" spans="1:8" ht="18" x14ac:dyDescent="0.25">
      <c r="A4" s="5"/>
      <c r="B4" s="5"/>
      <c r="C4" s="5"/>
      <c r="D4" s="5"/>
      <c r="E4" s="5"/>
      <c r="F4" s="6"/>
      <c r="G4" s="6"/>
      <c r="H4" s="6"/>
    </row>
    <row r="5" spans="1:8" x14ac:dyDescent="0.25">
      <c r="A5" s="140" t="s">
        <v>31</v>
      </c>
      <c r="B5" s="141"/>
      <c r="C5" s="142"/>
      <c r="D5" s="23" t="s">
        <v>32</v>
      </c>
      <c r="E5" s="24" t="s">
        <v>41</v>
      </c>
      <c r="F5" s="24" t="s">
        <v>70</v>
      </c>
      <c r="G5" s="24" t="s">
        <v>71</v>
      </c>
      <c r="H5" s="24" t="s">
        <v>72</v>
      </c>
    </row>
    <row r="6" spans="1:8" x14ac:dyDescent="0.25">
      <c r="A6" s="136" t="s">
        <v>50</v>
      </c>
      <c r="B6" s="137"/>
      <c r="C6" s="138"/>
      <c r="D6" s="44" t="s">
        <v>61</v>
      </c>
      <c r="E6" s="79">
        <v>331807</v>
      </c>
      <c r="F6" s="79">
        <f>H6-E6</f>
        <v>28558</v>
      </c>
      <c r="G6" s="92">
        <f t="shared" ref="G6:G21" si="0">(F6*100)/E6</f>
        <v>8.6068105856717914</v>
      </c>
      <c r="H6" s="79">
        <v>360365</v>
      </c>
    </row>
    <row r="7" spans="1:8" x14ac:dyDescent="0.25">
      <c r="A7" s="136" t="s">
        <v>51</v>
      </c>
      <c r="B7" s="137"/>
      <c r="C7" s="138"/>
      <c r="D7" s="29" t="s">
        <v>74</v>
      </c>
      <c r="E7" s="80">
        <v>331807</v>
      </c>
      <c r="F7" s="79">
        <f t="shared" ref="F7:F21" si="1">H7-E7</f>
        <v>2521</v>
      </c>
      <c r="G7" s="92">
        <f t="shared" si="0"/>
        <v>0.75977902816999043</v>
      </c>
      <c r="H7" s="80">
        <v>334328</v>
      </c>
    </row>
    <row r="8" spans="1:8" x14ac:dyDescent="0.25">
      <c r="A8" s="143" t="s">
        <v>62</v>
      </c>
      <c r="B8" s="144"/>
      <c r="C8" s="145"/>
      <c r="D8" s="67" t="s">
        <v>18</v>
      </c>
      <c r="E8" s="87">
        <v>258809</v>
      </c>
      <c r="F8" s="91">
        <f t="shared" si="1"/>
        <v>1221</v>
      </c>
      <c r="G8" s="92">
        <f t="shared" si="0"/>
        <v>0.47177648381625059</v>
      </c>
      <c r="H8" s="88">
        <v>260030</v>
      </c>
    </row>
    <row r="9" spans="1:8" x14ac:dyDescent="0.25">
      <c r="A9" s="149">
        <v>3</v>
      </c>
      <c r="B9" s="150"/>
      <c r="C9" s="151"/>
      <c r="D9" s="28" t="s">
        <v>21</v>
      </c>
      <c r="E9" s="79">
        <v>258809</v>
      </c>
      <c r="F9" s="79">
        <f t="shared" si="1"/>
        <v>1221</v>
      </c>
      <c r="G9" s="92">
        <f t="shared" si="0"/>
        <v>0.47177648381625059</v>
      </c>
      <c r="H9" s="79">
        <v>260030</v>
      </c>
    </row>
    <row r="10" spans="1:8" x14ac:dyDescent="0.25">
      <c r="A10" s="152">
        <v>31</v>
      </c>
      <c r="B10" s="153"/>
      <c r="C10" s="154"/>
      <c r="D10" s="28" t="s">
        <v>22</v>
      </c>
      <c r="E10" s="80">
        <v>223107</v>
      </c>
      <c r="F10" s="79">
        <f t="shared" si="1"/>
        <v>-531</v>
      </c>
      <c r="G10" s="92">
        <f t="shared" si="0"/>
        <v>-0.23800239347039762</v>
      </c>
      <c r="H10" s="89">
        <v>222576</v>
      </c>
    </row>
    <row r="11" spans="1:8" x14ac:dyDescent="0.25">
      <c r="A11" s="152">
        <v>32</v>
      </c>
      <c r="B11" s="153"/>
      <c r="C11" s="154"/>
      <c r="D11" s="28" t="s">
        <v>33</v>
      </c>
      <c r="E11" s="80">
        <v>35702</v>
      </c>
      <c r="F11" s="79">
        <f t="shared" si="1"/>
        <v>1752</v>
      </c>
      <c r="G11" s="92">
        <f t="shared" si="0"/>
        <v>4.9072881071088457</v>
      </c>
      <c r="H11" s="89">
        <v>37454</v>
      </c>
    </row>
    <row r="12" spans="1:8" x14ac:dyDescent="0.25">
      <c r="A12" s="146" t="s">
        <v>63</v>
      </c>
      <c r="B12" s="147"/>
      <c r="C12" s="148"/>
      <c r="D12" s="68" t="s">
        <v>57</v>
      </c>
      <c r="E12" s="83">
        <v>69016</v>
      </c>
      <c r="F12" s="91">
        <f t="shared" si="1"/>
        <v>1183</v>
      </c>
      <c r="G12" s="92">
        <f t="shared" si="0"/>
        <v>1.7140952822533906</v>
      </c>
      <c r="H12" s="90">
        <v>70199</v>
      </c>
    </row>
    <row r="13" spans="1:8" x14ac:dyDescent="0.25">
      <c r="A13" s="62">
        <v>3</v>
      </c>
      <c r="B13" s="63"/>
      <c r="C13" s="64"/>
      <c r="D13" s="42" t="s">
        <v>21</v>
      </c>
      <c r="E13" s="80">
        <v>69016</v>
      </c>
      <c r="F13" s="79">
        <f t="shared" si="1"/>
        <v>1183</v>
      </c>
      <c r="G13" s="92">
        <f t="shared" si="0"/>
        <v>1.7140952822533906</v>
      </c>
      <c r="H13" s="89">
        <v>70199</v>
      </c>
    </row>
    <row r="14" spans="1:8" x14ac:dyDescent="0.25">
      <c r="A14" s="62">
        <v>32</v>
      </c>
      <c r="B14" s="63"/>
      <c r="C14" s="64"/>
      <c r="D14" s="42" t="s">
        <v>33</v>
      </c>
      <c r="E14" s="80">
        <v>68352</v>
      </c>
      <c r="F14" s="79">
        <f t="shared" si="1"/>
        <v>1247</v>
      </c>
      <c r="G14" s="92">
        <f t="shared" si="0"/>
        <v>1.8243796816479401</v>
      </c>
      <c r="H14" s="89">
        <v>69599</v>
      </c>
    </row>
    <row r="15" spans="1:8" x14ac:dyDescent="0.25">
      <c r="A15" s="62">
        <v>34</v>
      </c>
      <c r="B15" s="63"/>
      <c r="C15" s="64"/>
      <c r="D15" s="42" t="s">
        <v>52</v>
      </c>
      <c r="E15" s="80">
        <v>664</v>
      </c>
      <c r="F15" s="79">
        <f t="shared" si="1"/>
        <v>-64</v>
      </c>
      <c r="G15" s="92">
        <f t="shared" si="0"/>
        <v>-9.6385542168674707</v>
      </c>
      <c r="H15" s="89">
        <v>600</v>
      </c>
    </row>
    <row r="16" spans="1:8" x14ac:dyDescent="0.25">
      <c r="A16" s="146" t="s">
        <v>64</v>
      </c>
      <c r="B16" s="147"/>
      <c r="C16" s="148"/>
      <c r="D16" s="68" t="s">
        <v>44</v>
      </c>
      <c r="E16" s="83">
        <v>2920</v>
      </c>
      <c r="F16" s="91">
        <f t="shared" si="1"/>
        <v>0</v>
      </c>
      <c r="G16" s="92">
        <f t="shared" si="0"/>
        <v>0</v>
      </c>
      <c r="H16" s="90">
        <v>2920</v>
      </c>
    </row>
    <row r="17" spans="1:8" x14ac:dyDescent="0.25">
      <c r="A17" s="62">
        <v>3</v>
      </c>
      <c r="B17" s="63"/>
      <c r="C17" s="64"/>
      <c r="D17" s="42" t="s">
        <v>21</v>
      </c>
      <c r="E17" s="80">
        <v>2920</v>
      </c>
      <c r="F17" s="79">
        <f t="shared" si="1"/>
        <v>0</v>
      </c>
      <c r="G17" s="92">
        <f t="shared" si="0"/>
        <v>0</v>
      </c>
      <c r="H17" s="89">
        <v>2920</v>
      </c>
    </row>
    <row r="18" spans="1:8" x14ac:dyDescent="0.25">
      <c r="A18" s="62">
        <v>32</v>
      </c>
      <c r="B18" s="63"/>
      <c r="C18" s="64"/>
      <c r="D18" s="42" t="s">
        <v>33</v>
      </c>
      <c r="E18" s="80">
        <v>2920</v>
      </c>
      <c r="F18" s="79">
        <f t="shared" si="1"/>
        <v>0</v>
      </c>
      <c r="G18" s="92">
        <f t="shared" si="0"/>
        <v>0</v>
      </c>
      <c r="H18" s="89">
        <v>2920</v>
      </c>
    </row>
    <row r="19" spans="1:8" ht="16.5" customHeight="1" x14ac:dyDescent="0.25">
      <c r="A19" s="146" t="s">
        <v>65</v>
      </c>
      <c r="B19" s="147"/>
      <c r="C19" s="148"/>
      <c r="D19" s="68" t="s">
        <v>58</v>
      </c>
      <c r="E19" s="83">
        <v>1062</v>
      </c>
      <c r="F19" s="91">
        <f t="shared" si="1"/>
        <v>117</v>
      </c>
      <c r="G19" s="92">
        <f t="shared" si="0"/>
        <v>11.016949152542374</v>
      </c>
      <c r="H19" s="90">
        <v>1179</v>
      </c>
    </row>
    <row r="20" spans="1:8" x14ac:dyDescent="0.25">
      <c r="A20" s="62">
        <v>3</v>
      </c>
      <c r="B20" s="63"/>
      <c r="C20" s="64"/>
      <c r="D20" s="42" t="s">
        <v>21</v>
      </c>
      <c r="E20" s="80">
        <v>1062</v>
      </c>
      <c r="F20" s="79">
        <f t="shared" si="1"/>
        <v>117</v>
      </c>
      <c r="G20" s="92">
        <f t="shared" si="0"/>
        <v>11.016949152542374</v>
      </c>
      <c r="H20" s="89">
        <v>1179</v>
      </c>
    </row>
    <row r="21" spans="1:8" x14ac:dyDescent="0.25">
      <c r="A21" s="39">
        <v>32</v>
      </c>
      <c r="B21" s="40"/>
      <c r="C21" s="41"/>
      <c r="D21" s="42" t="s">
        <v>33</v>
      </c>
      <c r="E21" s="80">
        <v>1062</v>
      </c>
      <c r="F21" s="79">
        <f t="shared" si="1"/>
        <v>117</v>
      </c>
      <c r="G21" s="92">
        <f t="shared" si="0"/>
        <v>11.016949152542374</v>
      </c>
      <c r="H21" s="89">
        <v>1179</v>
      </c>
    </row>
    <row r="22" spans="1:8" x14ac:dyDescent="0.25">
      <c r="A22" s="136" t="s">
        <v>77</v>
      </c>
      <c r="B22" s="137"/>
      <c r="C22" s="138"/>
      <c r="D22" s="98" t="s">
        <v>78</v>
      </c>
      <c r="E22" s="80">
        <v>0</v>
      </c>
      <c r="F22" s="79">
        <v>26037</v>
      </c>
      <c r="G22" s="92">
        <v>100</v>
      </c>
      <c r="H22" s="80">
        <v>26037</v>
      </c>
    </row>
    <row r="23" spans="1:8" x14ac:dyDescent="0.25">
      <c r="A23" s="146" t="s">
        <v>62</v>
      </c>
      <c r="B23" s="147"/>
      <c r="C23" s="148"/>
      <c r="D23" s="94" t="s">
        <v>18</v>
      </c>
      <c r="E23" s="83">
        <v>0</v>
      </c>
      <c r="F23" s="91">
        <v>26037</v>
      </c>
      <c r="G23" s="92">
        <v>100</v>
      </c>
      <c r="H23" s="90">
        <v>26037</v>
      </c>
    </row>
    <row r="24" spans="1:8" ht="25.5" x14ac:dyDescent="0.25">
      <c r="A24" s="95">
        <v>4</v>
      </c>
      <c r="B24" s="96"/>
      <c r="C24" s="97"/>
      <c r="D24" s="42" t="s">
        <v>75</v>
      </c>
      <c r="E24" s="80">
        <v>0</v>
      </c>
      <c r="F24" s="79">
        <v>26037</v>
      </c>
      <c r="G24" s="92">
        <v>100</v>
      </c>
      <c r="H24" s="89">
        <v>26037</v>
      </c>
    </row>
    <row r="25" spans="1:8" x14ac:dyDescent="0.25">
      <c r="A25" s="95">
        <v>41</v>
      </c>
      <c r="B25" s="96"/>
      <c r="C25" s="97"/>
      <c r="D25" s="42" t="s">
        <v>76</v>
      </c>
      <c r="E25" s="80">
        <v>0</v>
      </c>
      <c r="F25" s="79">
        <f>H25-E25</f>
        <v>26037</v>
      </c>
      <c r="G25" s="92">
        <v>100</v>
      </c>
      <c r="H25" s="89">
        <v>26037</v>
      </c>
    </row>
  </sheetData>
  <mergeCells count="14">
    <mergeCell ref="A22:C22"/>
    <mergeCell ref="A23:C23"/>
    <mergeCell ref="A12:C12"/>
    <mergeCell ref="A16:C16"/>
    <mergeCell ref="A19:C19"/>
    <mergeCell ref="A9:C9"/>
    <mergeCell ref="A11:C11"/>
    <mergeCell ref="A10:C10"/>
    <mergeCell ref="A6:C6"/>
    <mergeCell ref="A7:C7"/>
    <mergeCell ref="A1:H1"/>
    <mergeCell ref="A3:H3"/>
    <mergeCell ref="A5:C5"/>
    <mergeCell ref="A8:C8"/>
  </mergeCells>
  <pageMargins left="0.7" right="0.7" top="0.75" bottom="0.75" header="0.3" footer="0.3"/>
  <pageSetup paperSize="9" scale="8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34" sqref="L33:L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 Račun prihoda i rashoda</vt:lpstr>
      <vt:lpstr>Rashodi prema funkcijskoj kl</vt:lpstr>
      <vt:lpstr>Račun financiranja</vt:lpstr>
      <vt:lpstr>POSEBNI DIO</vt:lpstr>
      <vt:lpstr>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ZW3</cp:lastModifiedBy>
  <cp:lastPrinted>2023-07-13T09:21:19Z</cp:lastPrinted>
  <dcterms:created xsi:type="dcterms:W3CDTF">2022-08-12T12:51:27Z</dcterms:created>
  <dcterms:modified xsi:type="dcterms:W3CDTF">2023-12-07T13:00:36Z</dcterms:modified>
</cp:coreProperties>
</file>